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5-その他\家庭用常備薬\2021-秋\"/>
    </mc:Choice>
  </mc:AlternateContent>
  <xr:revisionPtr revIDLastSave="0" documentId="13_ncr:1_{9C9F03E2-CE4B-4647-BA96-313407BCD4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1031" sheetId="3" r:id="rId1"/>
  </sheets>
  <definedNames>
    <definedName name="_xlnm.Print_Area" localSheetId="0">'20211031'!$A$1:$P$67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" l="1"/>
  <c r="P46" i="3"/>
  <c r="P53" i="3"/>
  <c r="P45" i="3"/>
  <c r="P44" i="3"/>
  <c r="P42" i="3"/>
  <c r="H61" i="3"/>
  <c r="H43" i="3"/>
  <c r="H42" i="3"/>
  <c r="H15" i="3"/>
  <c r="P11" i="3"/>
  <c r="P51" i="3"/>
  <c r="P50" i="3"/>
  <c r="P49" i="3"/>
  <c r="P32" i="3"/>
  <c r="H60" i="3"/>
  <c r="H37" i="3"/>
  <c r="H30" i="3"/>
  <c r="H28" i="3"/>
  <c r="P56" i="3"/>
  <c r="P52" i="3"/>
  <c r="P48" i="3"/>
  <c r="P47" i="3"/>
  <c r="P43" i="3"/>
  <c r="P39" i="3"/>
  <c r="H57" i="3"/>
  <c r="H17" i="3"/>
  <c r="H45" i="3" l="1"/>
  <c r="H41" i="3"/>
  <c r="H39" i="3"/>
  <c r="H29" i="3"/>
  <c r="H27" i="3"/>
  <c r="H26" i="3"/>
  <c r="H25" i="3"/>
  <c r="H24" i="3"/>
  <c r="P16" i="3"/>
  <c r="P17" i="3"/>
  <c r="P18" i="3"/>
  <c r="P19" i="3"/>
  <c r="P20" i="3"/>
  <c r="P21" i="3"/>
  <c r="P22" i="3"/>
  <c r="P15" i="3"/>
  <c r="P14" i="3"/>
  <c r="P12" i="3"/>
  <c r="P10" i="3"/>
  <c r="P6" i="3"/>
  <c r="P7" i="3"/>
  <c r="P8" i="3"/>
  <c r="P9" i="3"/>
  <c r="H67" i="3"/>
  <c r="H66" i="3"/>
  <c r="H65" i="3"/>
  <c r="H64" i="3"/>
  <c r="H48" i="3" l="1"/>
  <c r="P31" i="3" l="1"/>
  <c r="H47" i="3"/>
  <c r="H12" i="3"/>
  <c r="P23" i="3" l="1"/>
  <c r="H16" i="3" l="1"/>
  <c r="P24" i="3" l="1"/>
  <c r="P25" i="3"/>
  <c r="P26" i="3"/>
  <c r="P27" i="3"/>
  <c r="P28" i="3"/>
  <c r="P29" i="3"/>
  <c r="P30" i="3"/>
  <c r="P33" i="3"/>
  <c r="P34" i="3"/>
  <c r="P35" i="3"/>
  <c r="P36" i="3"/>
  <c r="P37" i="3"/>
  <c r="P38" i="3"/>
  <c r="P40" i="3"/>
  <c r="P41" i="3"/>
  <c r="N2" i="3"/>
  <c r="H34" i="3"/>
  <c r="H7" i="3" l="1"/>
  <c r="H8" i="3"/>
  <c r="H9" i="3"/>
  <c r="H10" i="3"/>
  <c r="H11" i="3"/>
  <c r="H13" i="3"/>
  <c r="H14" i="3"/>
  <c r="H18" i="3"/>
  <c r="H19" i="3"/>
  <c r="H20" i="3"/>
  <c r="H21" i="3"/>
  <c r="H22" i="3"/>
  <c r="H23" i="3"/>
  <c r="H32" i="3"/>
  <c r="H33" i="3"/>
  <c r="H35" i="3"/>
  <c r="H36" i="3"/>
  <c r="H31" i="3"/>
  <c r="H38" i="3"/>
  <c r="H40" i="3"/>
  <c r="H44" i="3"/>
  <c r="H46" i="3"/>
  <c r="H49" i="3"/>
  <c r="H50" i="3"/>
  <c r="H51" i="3"/>
  <c r="H52" i="3"/>
  <c r="H53" i="3"/>
  <c r="H54" i="3"/>
  <c r="H55" i="3"/>
  <c r="H56" i="3"/>
  <c r="H58" i="3"/>
  <c r="H59" i="3"/>
  <c r="H62" i="3"/>
  <c r="H63" i="3"/>
  <c r="H6" i="3"/>
  <c r="P59" i="3" s="1"/>
  <c r="P60" i="3" l="1"/>
  <c r="P6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財団ＰＣ７</author>
  </authors>
  <commentList>
    <comment ref="K46" authorId="0" shapeId="0" xr:uid="{75C64556-7E3D-456D-BCC0-3DCF6BF36E6C}">
      <text>
        <r>
          <rPr>
            <b/>
            <sz val="9"/>
            <color indexed="81"/>
            <rFont val="MS P ゴシック"/>
            <family val="3"/>
            <charset val="128"/>
          </rPr>
          <t>【セット内容9種12缶】</t>
        </r>
        <r>
          <rPr>
            <sz val="9"/>
            <color indexed="81"/>
            <rFont val="MS P ゴシック"/>
            <family val="3"/>
            <charset val="128"/>
          </rPr>
          <t xml:space="preserve">
・小豆が入った雑穀玄米ごはん×2　
・具材いろいろ鶏五目ごはん×2　
・生姜の風味の牛そぼろごはん×2
・甘辛仕立ての牛肉のやわらか煮×1
・ほんのり甘いうずらの煮卵×1　
・花椒香る麻婆豆腐×1　
・野菜と鶏肉の旨味しみこむ筑前煮×1　
・骨までやわらかさんまの味噌煮×1　
・ごはんのお供に鮭とたらこのオイル漬け×1</t>
        </r>
      </text>
    </comment>
  </commentList>
</comments>
</file>

<file path=xl/sharedStrings.xml><?xml version="1.0" encoding="utf-8"?>
<sst xmlns="http://schemas.openxmlformats.org/spreadsheetml/2006/main" count="353" uniqueCount="314">
  <si>
    <t>1</t>
    <phoneticPr fontId="1"/>
  </si>
  <si>
    <t>2</t>
  </si>
  <si>
    <t>3</t>
  </si>
  <si>
    <t>No.</t>
    <phoneticPr fontId="1"/>
  </si>
  <si>
    <t>種別</t>
    <rPh sb="0" eb="2">
      <t>シュベツ</t>
    </rPh>
    <phoneticPr fontId="1"/>
  </si>
  <si>
    <t>品名</t>
    <rPh sb="0" eb="2">
      <t>ヒンメイ</t>
    </rPh>
    <phoneticPr fontId="1"/>
  </si>
  <si>
    <t>容量</t>
    <rPh sb="0" eb="2">
      <t>ヨウリョウ</t>
    </rPh>
    <phoneticPr fontId="1"/>
  </si>
  <si>
    <t>希望小売価格</t>
    <rPh sb="0" eb="6">
      <t>キボウコウリカカク</t>
    </rPh>
    <phoneticPr fontId="1"/>
  </si>
  <si>
    <t>税込斡旋価格</t>
    <rPh sb="0" eb="2">
      <t>ゼイコミ</t>
    </rPh>
    <rPh sb="2" eb="4">
      <t>アッセン</t>
    </rPh>
    <rPh sb="4" eb="6">
      <t>カカク</t>
    </rPh>
    <phoneticPr fontId="1"/>
  </si>
  <si>
    <t>解熱鎮痛</t>
    <rPh sb="0" eb="2">
      <t>ゲネツ</t>
    </rPh>
    <rPh sb="2" eb="4">
      <t>チンツウ</t>
    </rPh>
    <phoneticPr fontId="1"/>
  </si>
  <si>
    <t>鼻炎薬</t>
    <rPh sb="0" eb="2">
      <t>ビエン</t>
    </rPh>
    <rPh sb="2" eb="3">
      <t>ヤク</t>
    </rPh>
    <phoneticPr fontId="1"/>
  </si>
  <si>
    <t>15ml</t>
    <phoneticPr fontId="1"/>
  </si>
  <si>
    <t>30ml</t>
    <phoneticPr fontId="1"/>
  </si>
  <si>
    <t>新プレコールS顆粒</t>
    <rPh sb="0" eb="1">
      <t>シン</t>
    </rPh>
    <rPh sb="7" eb="9">
      <t>カリュウ</t>
    </rPh>
    <phoneticPr fontId="1"/>
  </si>
  <si>
    <t>24包</t>
    <rPh sb="2" eb="3">
      <t>ツツミ</t>
    </rPh>
    <phoneticPr fontId="1"/>
  </si>
  <si>
    <t>コンタック総合感冒薬EX</t>
    <rPh sb="5" eb="7">
      <t>ソウゴウ</t>
    </rPh>
    <rPh sb="7" eb="10">
      <t>カンボウヤク</t>
    </rPh>
    <phoneticPr fontId="1"/>
  </si>
  <si>
    <t>18cp</t>
    <phoneticPr fontId="1"/>
  </si>
  <si>
    <t>新ルルエース</t>
    <rPh sb="0" eb="1">
      <t>シン</t>
    </rPh>
    <phoneticPr fontId="1"/>
  </si>
  <si>
    <t>50錠</t>
    <rPh sb="2" eb="3">
      <t>ジョウ</t>
    </rPh>
    <phoneticPr fontId="1"/>
  </si>
  <si>
    <t>ニタンダ葛根湯エキス顆粒</t>
    <rPh sb="4" eb="7">
      <t>カッコントウ</t>
    </rPh>
    <rPh sb="10" eb="12">
      <t>カリュウ</t>
    </rPh>
    <phoneticPr fontId="1"/>
  </si>
  <si>
    <t>30包</t>
    <rPh sb="2" eb="3">
      <t>ツツミ</t>
    </rPh>
    <phoneticPr fontId="1"/>
  </si>
  <si>
    <t>解熱・鎮痛</t>
    <rPh sb="0" eb="2">
      <t>ゲネツ</t>
    </rPh>
    <rPh sb="3" eb="5">
      <t>チンツウ</t>
    </rPh>
    <phoneticPr fontId="1"/>
  </si>
  <si>
    <t>イブA錠</t>
    <rPh sb="3" eb="4">
      <t>ジョウ</t>
    </rPh>
    <phoneticPr fontId="1"/>
  </si>
  <si>
    <t>24錠</t>
    <rPh sb="2" eb="3">
      <t>ジョウ</t>
    </rPh>
    <phoneticPr fontId="1"/>
  </si>
  <si>
    <t>せき・たん</t>
    <phoneticPr fontId="1"/>
  </si>
  <si>
    <t>口腔・咽喉薬</t>
    <rPh sb="0" eb="2">
      <t>コウクウ</t>
    </rPh>
    <rPh sb="3" eb="5">
      <t>インコウ</t>
    </rPh>
    <rPh sb="5" eb="6">
      <t>ヤク</t>
    </rPh>
    <phoneticPr fontId="1"/>
  </si>
  <si>
    <t>ディアポピー（のどスプレー）</t>
    <phoneticPr fontId="1"/>
  </si>
  <si>
    <t>胃腸薬・整腸薬</t>
    <rPh sb="0" eb="3">
      <t>イチョウヤク</t>
    </rPh>
    <rPh sb="4" eb="6">
      <t>セイチョウ</t>
    </rPh>
    <rPh sb="6" eb="7">
      <t>ヤク</t>
    </rPh>
    <phoneticPr fontId="1"/>
  </si>
  <si>
    <t>第一三共胃腸薬〔錠剤〕</t>
    <rPh sb="0" eb="2">
      <t>ダイイチ</t>
    </rPh>
    <rPh sb="2" eb="4">
      <t>サンキョウ</t>
    </rPh>
    <rPh sb="4" eb="7">
      <t>イチョウヤク</t>
    </rPh>
    <rPh sb="8" eb="10">
      <t>ジョウザイ</t>
    </rPh>
    <phoneticPr fontId="1"/>
  </si>
  <si>
    <t>太田胃散＜分包＞</t>
    <rPh sb="0" eb="2">
      <t>オオタ</t>
    </rPh>
    <rPh sb="2" eb="4">
      <t>イサン</t>
    </rPh>
    <rPh sb="5" eb="7">
      <t>ブンポウ</t>
    </rPh>
    <phoneticPr fontId="1"/>
  </si>
  <si>
    <t>32包</t>
    <rPh sb="2" eb="3">
      <t>ツツミ</t>
    </rPh>
    <phoneticPr fontId="1"/>
  </si>
  <si>
    <t>サクロンG</t>
    <phoneticPr fontId="1"/>
  </si>
  <si>
    <t>外皮用薬</t>
    <rPh sb="0" eb="2">
      <t>ガイヒ</t>
    </rPh>
    <rPh sb="2" eb="3">
      <t>ヨウ</t>
    </rPh>
    <rPh sb="3" eb="4">
      <t>クスリ</t>
    </rPh>
    <phoneticPr fontId="1"/>
  </si>
  <si>
    <t>新オイラックスHクリーム</t>
    <rPh sb="0" eb="1">
      <t>シン</t>
    </rPh>
    <phoneticPr fontId="1"/>
  </si>
  <si>
    <t>10g</t>
    <phoneticPr fontId="1"/>
  </si>
  <si>
    <t>ムヒS</t>
    <phoneticPr fontId="1"/>
  </si>
  <si>
    <t>18g</t>
    <phoneticPr fontId="1"/>
  </si>
  <si>
    <t>ニューウレアクリーム20%</t>
    <phoneticPr fontId="1"/>
  </si>
  <si>
    <t>45g</t>
    <phoneticPr fontId="1"/>
  </si>
  <si>
    <t>60g</t>
    <phoneticPr fontId="1"/>
  </si>
  <si>
    <t>外用鎮痛消炎薬</t>
    <rPh sb="0" eb="2">
      <t>ガイヨウ</t>
    </rPh>
    <rPh sb="2" eb="4">
      <t>チンツウ</t>
    </rPh>
    <rPh sb="4" eb="6">
      <t>ショウエン</t>
    </rPh>
    <rPh sb="6" eb="7">
      <t>クスリ</t>
    </rPh>
    <phoneticPr fontId="1"/>
  </si>
  <si>
    <t>12枚</t>
    <rPh sb="2" eb="3">
      <t>マイ</t>
    </rPh>
    <phoneticPr fontId="1"/>
  </si>
  <si>
    <t>ロイヒつぼ膏</t>
    <rPh sb="5" eb="6">
      <t>アブラ</t>
    </rPh>
    <phoneticPr fontId="1"/>
  </si>
  <si>
    <t>156枚</t>
    <rPh sb="3" eb="4">
      <t>マイ</t>
    </rPh>
    <phoneticPr fontId="1"/>
  </si>
  <si>
    <t>水虫薬</t>
    <rPh sb="0" eb="2">
      <t>ミズムシ</t>
    </rPh>
    <rPh sb="2" eb="3">
      <t>ヤク</t>
    </rPh>
    <phoneticPr fontId="1"/>
  </si>
  <si>
    <t>目薬</t>
    <rPh sb="0" eb="2">
      <t>メグスリ</t>
    </rPh>
    <phoneticPr fontId="1"/>
  </si>
  <si>
    <t>爽AL目薬</t>
    <rPh sb="0" eb="1">
      <t>ソウ</t>
    </rPh>
    <rPh sb="3" eb="5">
      <t>メグスリ</t>
    </rPh>
    <phoneticPr fontId="1"/>
  </si>
  <si>
    <t>16ml</t>
    <phoneticPr fontId="1"/>
  </si>
  <si>
    <t>ロートOA目薬</t>
    <rPh sb="5" eb="7">
      <t>メグスリ</t>
    </rPh>
    <phoneticPr fontId="1"/>
  </si>
  <si>
    <t>スマイル40EXゴールド</t>
    <phoneticPr fontId="1"/>
  </si>
  <si>
    <t>13ml</t>
    <phoneticPr fontId="1"/>
  </si>
  <si>
    <t>アイリス</t>
    <phoneticPr fontId="1"/>
  </si>
  <si>
    <t>14ml</t>
    <phoneticPr fontId="1"/>
  </si>
  <si>
    <t>ティアリッチ目薬</t>
    <rPh sb="6" eb="8">
      <t>メグスリ</t>
    </rPh>
    <phoneticPr fontId="1"/>
  </si>
  <si>
    <t>乗物酔い</t>
    <rPh sb="0" eb="2">
      <t>ノリモノ</t>
    </rPh>
    <rPh sb="2" eb="3">
      <t>ヨ</t>
    </rPh>
    <phoneticPr fontId="1"/>
  </si>
  <si>
    <t>60錠</t>
    <rPh sb="2" eb="3">
      <t>ジョウ</t>
    </rPh>
    <phoneticPr fontId="1"/>
  </si>
  <si>
    <t>90錠</t>
    <rPh sb="2" eb="3">
      <t>ジョウ</t>
    </rPh>
    <phoneticPr fontId="1"/>
  </si>
  <si>
    <t>健康食品</t>
    <rPh sb="0" eb="2">
      <t>ケンコウ</t>
    </rPh>
    <rPh sb="2" eb="4">
      <t>ショクヒン</t>
    </rPh>
    <phoneticPr fontId="1"/>
  </si>
  <si>
    <t>120粒</t>
    <rPh sb="3" eb="4">
      <t>ツブ</t>
    </rPh>
    <phoneticPr fontId="1"/>
  </si>
  <si>
    <t>100粒</t>
    <rPh sb="3" eb="4">
      <t>ツブ</t>
    </rPh>
    <phoneticPr fontId="1"/>
  </si>
  <si>
    <t>ふしぶしにらくだ</t>
    <phoneticPr fontId="1"/>
  </si>
  <si>
    <t>卵黄にんにく</t>
    <rPh sb="0" eb="2">
      <t>ランオウ</t>
    </rPh>
    <phoneticPr fontId="1"/>
  </si>
  <si>
    <t>150粒</t>
    <rPh sb="3" eb="4">
      <t>ツブ</t>
    </rPh>
    <phoneticPr fontId="1"/>
  </si>
  <si>
    <t>ローヤルゼリー</t>
    <phoneticPr fontId="1"/>
  </si>
  <si>
    <t>健康機器</t>
    <rPh sb="0" eb="2">
      <t>ケンコウ</t>
    </rPh>
    <rPh sb="2" eb="4">
      <t>キキ</t>
    </rPh>
    <phoneticPr fontId="1"/>
  </si>
  <si>
    <t>MC-846</t>
    <phoneticPr fontId="1"/>
  </si>
  <si>
    <t>歯みがき</t>
    <rPh sb="0" eb="1">
      <t>ハ</t>
    </rPh>
    <phoneticPr fontId="1"/>
  </si>
  <si>
    <t>アセス</t>
    <phoneticPr fontId="1"/>
  </si>
  <si>
    <t>クリーンデンタルF薬用歯みがきセット</t>
    <rPh sb="9" eb="11">
      <t>ヤクヨウ</t>
    </rPh>
    <rPh sb="11" eb="12">
      <t>ハ</t>
    </rPh>
    <phoneticPr fontId="1"/>
  </si>
  <si>
    <t>ガムデンタルブラシ＃191</t>
    <phoneticPr fontId="1"/>
  </si>
  <si>
    <t>衛生材料</t>
    <rPh sb="0" eb="2">
      <t>エイセイ</t>
    </rPh>
    <rPh sb="2" eb="4">
      <t>ザイリョウ</t>
    </rPh>
    <phoneticPr fontId="1"/>
  </si>
  <si>
    <t>防水救急ばんそう膏</t>
    <rPh sb="0" eb="2">
      <t>ボウスイ</t>
    </rPh>
    <rPh sb="2" eb="4">
      <t>キュウキュウ</t>
    </rPh>
    <rPh sb="8" eb="9">
      <t>アブラ</t>
    </rPh>
    <phoneticPr fontId="1"/>
  </si>
  <si>
    <t>「バンドエイド」キズパワーパッド</t>
    <phoneticPr fontId="1"/>
  </si>
  <si>
    <t>16枚</t>
    <rPh sb="2" eb="3">
      <t>マイ</t>
    </rPh>
    <phoneticPr fontId="1"/>
  </si>
  <si>
    <t>化粧品</t>
    <rPh sb="0" eb="3">
      <t>ケショウヒン</t>
    </rPh>
    <phoneticPr fontId="1"/>
  </si>
  <si>
    <t>シーア美容クリーム（高機能成分配合）</t>
    <rPh sb="3" eb="5">
      <t>ビヨウ</t>
    </rPh>
    <rPh sb="10" eb="13">
      <t>コウキノウ</t>
    </rPh>
    <rPh sb="13" eb="15">
      <t>セイブン</t>
    </rPh>
    <rPh sb="15" eb="17">
      <t>ハイゴウ</t>
    </rPh>
    <phoneticPr fontId="1"/>
  </si>
  <si>
    <t>100g</t>
    <phoneticPr fontId="1"/>
  </si>
  <si>
    <t>ホワイト</t>
    <phoneticPr fontId="1"/>
  </si>
  <si>
    <t>ブラック</t>
    <phoneticPr fontId="1"/>
  </si>
  <si>
    <t>プレコール鼻炎カプセルＡ</t>
    <rPh sb="5" eb="7">
      <t>ビエン</t>
    </rPh>
    <phoneticPr fontId="1"/>
  </si>
  <si>
    <t>12cp</t>
    <phoneticPr fontId="1"/>
  </si>
  <si>
    <t>30錠</t>
    <rPh sb="2" eb="3">
      <t>ジョウ</t>
    </rPh>
    <phoneticPr fontId="1"/>
  </si>
  <si>
    <t>24錠</t>
  </si>
  <si>
    <t>18包</t>
  </si>
  <si>
    <t>セイロガン糖衣A</t>
  </si>
  <si>
    <t>新ビオフェルミンS錠</t>
  </si>
  <si>
    <t>350錠</t>
  </si>
  <si>
    <t>オロナインH軟膏</t>
    <rPh sb="6" eb="8">
      <t>ナンコウ</t>
    </rPh>
    <phoneticPr fontId="1"/>
  </si>
  <si>
    <t>サロンシップインドメタシンＥＸ</t>
    <phoneticPr fontId="1"/>
  </si>
  <si>
    <t>パテックスうすぴたシップ</t>
  </si>
  <si>
    <t>アンメルツヨコヨコ</t>
  </si>
  <si>
    <t>48ml</t>
    <phoneticPr fontId="1"/>
  </si>
  <si>
    <t>ノイビタエースEX</t>
    <phoneticPr fontId="1"/>
  </si>
  <si>
    <t>シルクスターホワイトエクストラミント</t>
    <phoneticPr fontId="1"/>
  </si>
  <si>
    <t>50g</t>
    <phoneticPr fontId="1"/>
  </si>
  <si>
    <t>ふつう6本</t>
    <rPh sb="4" eb="5">
      <t>ホン</t>
    </rPh>
    <phoneticPr fontId="1"/>
  </si>
  <si>
    <t>キズリバテープＢＡ１</t>
    <phoneticPr fontId="1"/>
  </si>
  <si>
    <t>ふつう10枚</t>
    <rPh sb="5" eb="6">
      <t>マイ</t>
    </rPh>
    <phoneticPr fontId="1"/>
  </si>
  <si>
    <t>オープン価格</t>
    <rPh sb="4" eb="6">
      <t>カカク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</si>
  <si>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</si>
  <si>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</si>
  <si>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ひとびとみうら　家庭常備薬　申込書</t>
    <rPh sb="8" eb="10">
      <t>カテイ</t>
    </rPh>
    <rPh sb="10" eb="13">
      <t>ジョウビヤク</t>
    </rPh>
    <rPh sb="14" eb="17">
      <t>モウシコミショ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</si>
  <si>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</si>
  <si>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</si>
  <si>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フリガナ</t>
    <phoneticPr fontId="1"/>
  </si>
  <si>
    <t>会員氏名</t>
    <rPh sb="0" eb="2">
      <t>カイイン</t>
    </rPh>
    <rPh sb="2" eb="4">
      <t>シメイ</t>
    </rPh>
    <phoneticPr fontId="1"/>
  </si>
  <si>
    <t>TEL</t>
    <phoneticPr fontId="1"/>
  </si>
  <si>
    <t>FAX</t>
    <phoneticPr fontId="1"/>
  </si>
  <si>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</si>
  <si>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</si>
  <si>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</si>
  <si>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ひとびとみうら　家庭常備薬　申込書</t>
    <phoneticPr fontId="1"/>
  </si>
  <si>
    <t>※3,000円未満は、
送料が540円かかります</t>
    <rPh sb="6" eb="7">
      <t>エン</t>
    </rPh>
    <rPh sb="7" eb="9">
      <t>ミマン</t>
    </rPh>
    <rPh sb="12" eb="14">
      <t>ソウリョウ</t>
    </rPh>
    <rPh sb="18" eb="19">
      <t>エン</t>
    </rPh>
    <phoneticPr fontId="1"/>
  </si>
  <si>
    <t>新キャベジンコーワS</t>
    <phoneticPr fontId="1"/>
  </si>
  <si>
    <t>110錠</t>
    <rPh sb="3" eb="4">
      <t>ジョウ</t>
    </rPh>
    <phoneticPr fontId="1"/>
  </si>
  <si>
    <t>50ｇ×2　ﾌﾞﾗｼ2本</t>
    <rPh sb="11" eb="12">
      <t>ホン</t>
    </rPh>
    <phoneticPr fontId="1"/>
  </si>
  <si>
    <t>2ｻｲｽﾞ100枚</t>
    <rPh sb="8" eb="9">
      <t>マイ</t>
    </rPh>
    <phoneticPr fontId="1"/>
  </si>
  <si>
    <t>大きめ6枚</t>
    <rPh sb="0" eb="1">
      <t>オオ</t>
    </rPh>
    <rPh sb="4" eb="5">
      <t>マイ</t>
    </rPh>
    <phoneticPr fontId="1"/>
  </si>
  <si>
    <t>12包</t>
    <rPh sb="2" eb="3">
      <t>ツツ</t>
    </rPh>
    <phoneticPr fontId="1"/>
  </si>
  <si>
    <t>1ｻｲｽﾞ70枚</t>
    <rPh sb="7" eb="8">
      <t>マイ</t>
    </rPh>
    <phoneticPr fontId="1"/>
  </si>
  <si>
    <t>ナロンエースT</t>
    <phoneticPr fontId="1"/>
  </si>
  <si>
    <t>10枚</t>
    <phoneticPr fontId="1"/>
  </si>
  <si>
    <t>口内炎パッチ大正A</t>
    <rPh sb="6" eb="8">
      <t>タイショウ</t>
    </rPh>
    <phoneticPr fontId="1"/>
  </si>
  <si>
    <t>ピロエースW液</t>
    <rPh sb="6" eb="7">
      <t>エキ</t>
    </rPh>
    <phoneticPr fontId="1"/>
  </si>
  <si>
    <t>12ml</t>
    <phoneticPr fontId="1"/>
  </si>
  <si>
    <t>肥満改善薬</t>
    <rPh sb="0" eb="2">
      <t>ヒマン</t>
    </rPh>
    <rPh sb="2" eb="4">
      <t>カイゼン</t>
    </rPh>
    <rPh sb="4" eb="5">
      <t>クスリ</t>
    </rPh>
    <phoneticPr fontId="1"/>
  </si>
  <si>
    <t>168錠</t>
    <rPh sb="3" eb="4">
      <t>ジョウ</t>
    </rPh>
    <phoneticPr fontId="1"/>
  </si>
  <si>
    <t>金のしじみウコン肝臓エキス</t>
    <rPh sb="0" eb="1">
      <t>キン</t>
    </rPh>
    <rPh sb="8" eb="10">
      <t>カンゾウ</t>
    </rPh>
    <phoneticPr fontId="1"/>
  </si>
  <si>
    <t>国産大麦若葉＋22種の野菜（乳酸菌入り）</t>
    <phoneticPr fontId="1"/>
  </si>
  <si>
    <t>パブロンSα錠</t>
    <phoneticPr fontId="1"/>
  </si>
  <si>
    <t>かぜ薬</t>
    <rPh sb="2" eb="3">
      <t>グスリ</t>
    </rPh>
    <phoneticPr fontId="1"/>
  </si>
  <si>
    <t>新セデス錠</t>
    <phoneticPr fontId="1"/>
  </si>
  <si>
    <t>10錠</t>
    <phoneticPr fontId="1"/>
  </si>
  <si>
    <t>バファリンA</t>
    <phoneticPr fontId="1"/>
  </si>
  <si>
    <t>16錠</t>
    <rPh sb="2" eb="3">
      <t>ジョウ</t>
    </rPh>
    <phoneticPr fontId="1"/>
  </si>
  <si>
    <t>6錠</t>
    <rPh sb="1" eb="2">
      <t>ジョウ</t>
    </rPh>
    <phoneticPr fontId="1"/>
  </si>
  <si>
    <t>セキトローチ</t>
    <phoneticPr fontId="1"/>
  </si>
  <si>
    <t>龍角散ダイレクトスティックミント</t>
    <rPh sb="0" eb="3">
      <t>リュウカクサン</t>
    </rPh>
    <phoneticPr fontId="1"/>
  </si>
  <si>
    <t>センパアトラベル1</t>
    <phoneticPr fontId="1"/>
  </si>
  <si>
    <t>チョコラBBプラス</t>
    <phoneticPr fontId="1"/>
  </si>
  <si>
    <t>ビタミンBBプラス「クニヒロ」</t>
    <phoneticPr fontId="1"/>
  </si>
  <si>
    <t>70錠</t>
    <rPh sb="2" eb="3">
      <t>ジョウ</t>
    </rPh>
    <phoneticPr fontId="1"/>
  </si>
  <si>
    <t>シナールLホワイト2</t>
    <phoneticPr fontId="1"/>
  </si>
  <si>
    <t>200錠</t>
    <rPh sb="3" eb="4">
      <t>ジョウ</t>
    </rPh>
    <phoneticPr fontId="1"/>
  </si>
  <si>
    <t>3g×30包</t>
    <rPh sb="5" eb="6">
      <t>ツツミ</t>
    </rPh>
    <phoneticPr fontId="1"/>
  </si>
  <si>
    <t>デンタルプロダブルマイルド毛ハブラシ</t>
    <phoneticPr fontId="1"/>
  </si>
  <si>
    <t>4列/ふつう4本</t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</si>
  <si>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rPh sb="16" eb="18">
      <t>チャクアツ</t>
    </rPh>
    <rPh sb="18" eb="19">
      <t>シキ</t>
    </rPh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</si>
  <si>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phoneticPr fontId="1"/>
  </si>
  <si>
    <t>15点</t>
    <rPh sb="2" eb="3">
      <t>テン</t>
    </rPh>
    <phoneticPr fontId="1"/>
  </si>
  <si>
    <t>防災用品</t>
    <rPh sb="0" eb="4">
      <t>ボウサイヨウヒン</t>
    </rPh>
    <phoneticPr fontId="1"/>
  </si>
  <si>
    <t>4</t>
  </si>
  <si>
    <t>5</t>
  </si>
  <si>
    <t>6</t>
  </si>
  <si>
    <t>7</t>
  </si>
  <si>
    <t>8</t>
  </si>
  <si>
    <t>9</t>
  </si>
  <si>
    <t>10</t>
  </si>
  <si>
    <t>11</t>
  </si>
  <si>
    <t>FAX：046-821-1207</t>
    <phoneticPr fontId="1"/>
  </si>
  <si>
    <t>パブロンSせき止め</t>
    <rPh sb="7" eb="8">
      <t>ト</t>
    </rPh>
    <phoneticPr fontId="1"/>
  </si>
  <si>
    <t>75錠</t>
    <phoneticPr fontId="1"/>
  </si>
  <si>
    <t>爽AL点鼻薬a</t>
    <rPh sb="0" eb="1">
      <t>ソウ</t>
    </rPh>
    <rPh sb="3" eb="6">
      <t>テンビヤク</t>
    </rPh>
    <phoneticPr fontId="1"/>
  </si>
  <si>
    <t>16ml</t>
    <phoneticPr fontId="1"/>
  </si>
  <si>
    <t>アスミン鼻炎薬</t>
    <rPh sb="4" eb="6">
      <t>ビエン</t>
    </rPh>
    <rPh sb="6" eb="7">
      <t>ヤク</t>
    </rPh>
    <phoneticPr fontId="1"/>
  </si>
  <si>
    <t>20錠</t>
    <rPh sb="2" eb="3">
      <t>ジョウ</t>
    </rPh>
    <phoneticPr fontId="1"/>
  </si>
  <si>
    <t>せき・たん</t>
    <phoneticPr fontId="1"/>
  </si>
  <si>
    <t>「クラシエ」漢方防風通聖散料 エキスEX錠</t>
    <rPh sb="6" eb="8">
      <t>カンポウ</t>
    </rPh>
    <rPh sb="8" eb="13">
      <t>ボウフウツウショウサン</t>
    </rPh>
    <rPh sb="13" eb="14">
      <t>リョウ</t>
    </rPh>
    <rPh sb="20" eb="21">
      <t>ジョウ</t>
    </rPh>
    <phoneticPr fontId="1"/>
  </si>
  <si>
    <t>キズニコ</t>
    <phoneticPr fontId="1"/>
  </si>
  <si>
    <t>75ml</t>
    <phoneticPr fontId="1"/>
  </si>
  <si>
    <t>パスタイムA</t>
    <phoneticPr fontId="1"/>
  </si>
  <si>
    <t>30枚</t>
    <rPh sb="2" eb="3">
      <t>マイ</t>
    </rPh>
    <phoneticPr fontId="1"/>
  </si>
  <si>
    <t>新ネオビタミンEX「クニヒロ」</t>
    <rPh sb="0" eb="1">
      <t>シン</t>
    </rPh>
    <phoneticPr fontId="1"/>
  </si>
  <si>
    <t>ネオビタホワイトCプラス「クニヒロ」</t>
    <phoneticPr fontId="1"/>
  </si>
  <si>
    <t>180錠</t>
    <rPh sb="3" eb="4">
      <t>ジョウ</t>
    </rPh>
    <phoneticPr fontId="1"/>
  </si>
  <si>
    <t>トラブル肌</t>
    <rPh sb="4" eb="5">
      <t>ハダ</t>
    </rPh>
    <phoneticPr fontId="1"/>
  </si>
  <si>
    <t>ヨクイニンタブレット</t>
    <phoneticPr fontId="1"/>
  </si>
  <si>
    <t>270錠</t>
    <rPh sb="3" eb="4">
      <t>ジョウ</t>
    </rPh>
    <phoneticPr fontId="1"/>
  </si>
  <si>
    <t>足スッキリ爽快シート</t>
    <rPh sb="0" eb="1">
      <t>アシ</t>
    </rPh>
    <rPh sb="5" eb="7">
      <t>ソウカイ</t>
    </rPh>
    <phoneticPr fontId="1"/>
  </si>
  <si>
    <t>滋養強壮保健薬</t>
    <phoneticPr fontId="1"/>
  </si>
  <si>
    <t>ルルカゼブロックα</t>
    <phoneticPr fontId="1"/>
  </si>
  <si>
    <t>バファリンプレミアム</t>
    <phoneticPr fontId="1"/>
  </si>
  <si>
    <t>イブクイック頭痛薬</t>
    <rPh sb="6" eb="8">
      <t>ズツウ</t>
    </rPh>
    <rPh sb="8" eb="9">
      <t>ヤク</t>
    </rPh>
    <phoneticPr fontId="1"/>
  </si>
  <si>
    <t>40錠</t>
    <rPh sb="2" eb="3">
      <t>ジョウ</t>
    </rPh>
    <phoneticPr fontId="1"/>
  </si>
  <si>
    <t>オープン</t>
    <phoneticPr fontId="1"/>
  </si>
  <si>
    <t>スカイブブロンHI</t>
    <phoneticPr fontId="1"/>
  </si>
  <si>
    <t>20ｇ</t>
    <phoneticPr fontId="1"/>
  </si>
  <si>
    <t>アイビットＦＸ</t>
    <phoneticPr fontId="1"/>
  </si>
  <si>
    <t>肝油ビタミンドロップ</t>
    <rPh sb="0" eb="2">
      <t>カンユ</t>
    </rPh>
    <phoneticPr fontId="1"/>
  </si>
  <si>
    <t>新ブルーベリーＡ</t>
    <rPh sb="0" eb="1">
      <t>シン</t>
    </rPh>
    <phoneticPr fontId="1"/>
  </si>
  <si>
    <t>600粒</t>
    <rPh sb="3" eb="4">
      <t>ツブ</t>
    </rPh>
    <phoneticPr fontId="1"/>
  </si>
  <si>
    <t>モバイルバッテリーソーラーチャージ</t>
    <phoneticPr fontId="1"/>
  </si>
  <si>
    <t>抗菌Ａｇ非常用トイレ（汚物袋付き）</t>
    <rPh sb="0" eb="2">
      <t>コウキン</t>
    </rPh>
    <rPh sb="4" eb="7">
      <t>ヒジョウヨウ</t>
    </rPh>
    <phoneticPr fontId="1"/>
  </si>
  <si>
    <t>ハイチオールCプラス2</t>
    <phoneticPr fontId="1"/>
  </si>
  <si>
    <t>イソジンうがい薬</t>
    <phoneticPr fontId="1"/>
  </si>
  <si>
    <t>30ml</t>
    <phoneticPr fontId="1"/>
  </si>
  <si>
    <t>オープン価格</t>
    <phoneticPr fontId="1"/>
  </si>
  <si>
    <t>ソアレスローチ</t>
    <phoneticPr fontId="1"/>
  </si>
  <si>
    <t>18錠</t>
    <rPh sb="2" eb="3">
      <t>ジョウ</t>
    </rPh>
    <phoneticPr fontId="1"/>
  </si>
  <si>
    <t>正露丸</t>
    <phoneticPr fontId="1"/>
  </si>
  <si>
    <t>50粒</t>
    <phoneticPr fontId="1"/>
  </si>
  <si>
    <t>大正漢方胃腸薬</t>
    <phoneticPr fontId="1"/>
  </si>
  <si>
    <t>12包</t>
    <phoneticPr fontId="1"/>
  </si>
  <si>
    <t>クラシエ和漢胃腸薬G</t>
    <rPh sb="4" eb="6">
      <t>ワカン</t>
    </rPh>
    <rPh sb="6" eb="9">
      <t>イチョウヤク</t>
    </rPh>
    <phoneticPr fontId="1"/>
  </si>
  <si>
    <t>27錠</t>
    <rPh sb="2" eb="3">
      <t>ジョウ</t>
    </rPh>
    <phoneticPr fontId="1"/>
  </si>
  <si>
    <t>ユースキン</t>
    <phoneticPr fontId="1"/>
  </si>
  <si>
    <t>80g</t>
    <phoneticPr fontId="1"/>
  </si>
  <si>
    <t>スマイル40プレミアムDX</t>
    <phoneticPr fontId="1"/>
  </si>
  <si>
    <t>15ml</t>
    <phoneticPr fontId="1"/>
  </si>
  <si>
    <t>アリナミンEXプラス</t>
    <phoneticPr fontId="1"/>
  </si>
  <si>
    <t>120錠</t>
    <rPh sb="3" eb="4">
      <t>ジョウ</t>
    </rPh>
    <phoneticPr fontId="1"/>
  </si>
  <si>
    <t>AYAプロテインDIETベリーミックス風味</t>
    <rPh sb="19" eb="21">
      <t>フウミ</t>
    </rPh>
    <phoneticPr fontId="1"/>
  </si>
  <si>
    <t>325ｇ</t>
    <phoneticPr fontId="1"/>
  </si>
  <si>
    <t>マヌカハニーMGO　100＋</t>
    <phoneticPr fontId="1"/>
  </si>
  <si>
    <t>250ｇ</t>
    <phoneticPr fontId="1"/>
  </si>
  <si>
    <t>Taiyo SHiP 上腕式の血圧計</t>
    <rPh sb="11" eb="13">
      <t>ジョウワン</t>
    </rPh>
    <rPh sb="13" eb="14">
      <t>シキ</t>
    </rPh>
    <rPh sb="15" eb="18">
      <t>ケツアツケイ</t>
    </rPh>
    <phoneticPr fontId="1"/>
  </si>
  <si>
    <t>UAB-300</t>
    <phoneticPr fontId="1"/>
  </si>
  <si>
    <t>オムロンけんおんくん（5分計）</t>
    <rPh sb="12" eb="13">
      <t>フン</t>
    </rPh>
    <rPh sb="13" eb="14">
      <t>ケイ</t>
    </rPh>
    <phoneticPr fontId="1"/>
  </si>
  <si>
    <t>メガネが曇りにくい息がしやすいマスク</t>
    <rPh sb="4" eb="5">
      <t>クモ</t>
    </rPh>
    <rPh sb="9" eb="10">
      <t>イキ</t>
    </rPh>
    <phoneticPr fontId="1"/>
  </si>
  <si>
    <t>ふつう7枚</t>
    <rPh sb="4" eb="5">
      <t>マイ</t>
    </rPh>
    <phoneticPr fontId="1"/>
  </si>
  <si>
    <t>ひえひえ天国10時間おとな用</t>
    <rPh sb="4" eb="6">
      <t>テンゴク</t>
    </rPh>
    <rPh sb="8" eb="10">
      <t>ジカン</t>
    </rPh>
    <rPh sb="13" eb="14">
      <t>ヨウ</t>
    </rPh>
    <phoneticPr fontId="1"/>
  </si>
  <si>
    <t>ＰＬ－177　</t>
    <phoneticPr fontId="1"/>
  </si>
  <si>
    <t>手回し充電備蓄ラジオ</t>
    <rPh sb="0" eb="2">
      <t>テマワ</t>
    </rPh>
    <rPh sb="3" eb="5">
      <t>ジュウデン</t>
    </rPh>
    <rPh sb="5" eb="7">
      <t>ビチク</t>
    </rPh>
    <phoneticPr fontId="1"/>
  </si>
  <si>
    <t>ECO-5　レッド</t>
    <phoneticPr fontId="1"/>
  </si>
  <si>
    <t>ナイトスターJP（防水ライト・日本製）</t>
    <rPh sb="9" eb="11">
      <t>ボウスイ</t>
    </rPh>
    <rPh sb="15" eb="18">
      <t>ニホンセイ</t>
    </rPh>
    <phoneticPr fontId="1"/>
  </si>
  <si>
    <t>重さ：約320ｇ</t>
    <rPh sb="0" eb="1">
      <t>オモ</t>
    </rPh>
    <rPh sb="3" eb="4">
      <t>ヤク</t>
    </rPh>
    <phoneticPr fontId="1"/>
  </si>
  <si>
    <t>30回分</t>
    <rPh sb="2" eb="4">
      <t>カイブン</t>
    </rPh>
    <phoneticPr fontId="1"/>
  </si>
  <si>
    <t>車載用防災15点セット</t>
    <rPh sb="0" eb="2">
      <t>シャサイ</t>
    </rPh>
    <rPh sb="2" eb="3">
      <t>ヨウ</t>
    </rPh>
    <rPh sb="3" eb="5">
      <t>ボウサイ</t>
    </rPh>
    <rPh sb="7" eb="8">
      <t>テン</t>
    </rPh>
    <phoneticPr fontId="1"/>
  </si>
  <si>
    <t>収納ケース（約85×310×250㎜、携帯トイレ（5回分）、緊急脱出ハンマー、使い捨てマスク、絆創膏・綿棒セット、水に流せるポケットティッシュ、アルミ温熱シート、滑り止め加工付き軍手、緊急連絡カード、クリップペンシル、非常用給水バッグ（3リットル）、非常用ホイッスル、あんしん保存水（約500ml×2）、7年保存クッキー（約70ｇ×2）</t>
    <rPh sb="19" eb="21">
      <t>ケイタイ</t>
    </rPh>
    <rPh sb="26" eb="28">
      <t>カイブン</t>
    </rPh>
    <rPh sb="30" eb="32">
      <t>キンキュウ</t>
    </rPh>
    <rPh sb="32" eb="34">
      <t>ダッシュツ</t>
    </rPh>
    <rPh sb="39" eb="40">
      <t>ツカ</t>
    </rPh>
    <rPh sb="41" eb="42">
      <t>ス</t>
    </rPh>
    <rPh sb="47" eb="50">
      <t>バンソウコウ</t>
    </rPh>
    <rPh sb="51" eb="53">
      <t>メンボウ</t>
    </rPh>
    <rPh sb="57" eb="58">
      <t>ミズ</t>
    </rPh>
    <rPh sb="59" eb="60">
      <t>ナガ</t>
    </rPh>
    <rPh sb="75" eb="77">
      <t>オンネツ</t>
    </rPh>
    <rPh sb="81" eb="82">
      <t>スベ</t>
    </rPh>
    <rPh sb="83" eb="84">
      <t>ド</t>
    </rPh>
    <rPh sb="85" eb="87">
      <t>カコウ</t>
    </rPh>
    <rPh sb="87" eb="88">
      <t>ツ</t>
    </rPh>
    <rPh sb="89" eb="91">
      <t>グンテ</t>
    </rPh>
    <rPh sb="92" eb="94">
      <t>キンキュウ</t>
    </rPh>
    <rPh sb="94" eb="96">
      <t>レンラク</t>
    </rPh>
    <rPh sb="109" eb="112">
      <t>ヒジョウヨウ</t>
    </rPh>
    <rPh sb="112" eb="114">
      <t>キュウスイ</t>
    </rPh>
    <rPh sb="125" eb="128">
      <t>ヒジョウヨウ</t>
    </rPh>
    <rPh sb="138" eb="141">
      <t>ホゾンスイ</t>
    </rPh>
    <rPh sb="142" eb="143">
      <t>ヤク</t>
    </rPh>
    <rPh sb="153" eb="154">
      <t>ネン</t>
    </rPh>
    <rPh sb="154" eb="156">
      <t>ホゾン</t>
    </rPh>
    <rPh sb="161" eb="162">
      <t>ヤク</t>
    </rPh>
    <phoneticPr fontId="1"/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</si>
  <si>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</si>
  <si>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</si>
  <si>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</si>
  <si>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</si>
  <si>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</si>
  <si>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</si>
  <si>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</si>
  <si>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</si>
  <si>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</si>
  <si>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</si>
  <si>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</si>
  <si>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</si>
  <si>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</si>
  <si>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</si>
  <si>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</si>
  <si>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</si>
  <si>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</si>
  <si>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</si>
  <si>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</si>
  <si>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</si>
  <si>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</si>
  <si>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</si>
  <si>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</si>
  <si>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</si>
  <si>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</si>
  <si>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</si>
  <si>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</si>
  <si>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</si>
  <si>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</si>
  <si>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</si>
  <si>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</si>
  <si>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</si>
  <si>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</si>
  <si>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</si>
  <si>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</si>
  <si>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</si>
  <si>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</si>
  <si>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</si>
  <si>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</si>
  <si>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</si>
  <si>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</si>
  <si>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</si>
  <si>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</si>
  <si>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</si>
  <si>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</si>
  <si>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キューピーコーワゴールドα-プレミアム</t>
    <phoneticPr fontId="1"/>
  </si>
  <si>
    <t>2021年10月31日締切分</t>
    <rPh sb="4" eb="5">
      <t>ネン</t>
    </rPh>
    <rPh sb="7" eb="8">
      <t>ガツ</t>
    </rPh>
    <rPh sb="10" eb="11">
      <t>ニチ</t>
    </rPh>
    <rPh sb="11" eb="13">
      <t>シメキリ</t>
    </rPh>
    <rPh sb="13" eb="14">
      <t>ブン</t>
    </rPh>
    <phoneticPr fontId="1"/>
  </si>
  <si>
    <t>東洋の麻黄湯エキス顆粒</t>
    <rPh sb="0" eb="2">
      <t>トウヨウ</t>
    </rPh>
    <rPh sb="3" eb="6">
      <t>マオウトウ</t>
    </rPh>
    <rPh sb="9" eb="11">
      <t>カリュウ</t>
    </rPh>
    <phoneticPr fontId="1"/>
  </si>
  <si>
    <t>12包</t>
    <rPh sb="2" eb="3">
      <t>ツツ</t>
    </rPh>
    <phoneticPr fontId="1"/>
  </si>
  <si>
    <t>ヒルマイルドクリーム</t>
    <phoneticPr fontId="1"/>
  </si>
  <si>
    <t>60ｇ</t>
    <phoneticPr fontId="1"/>
  </si>
  <si>
    <t>ウルーノHPクリーム</t>
    <phoneticPr fontId="1"/>
  </si>
  <si>
    <t>ケラチナミンコーワ20％尿素配合クリーム</t>
    <rPh sb="12" eb="14">
      <t>ニョウソ</t>
    </rPh>
    <rPh sb="14" eb="16">
      <t>ハイゴウ</t>
    </rPh>
    <phoneticPr fontId="1"/>
  </si>
  <si>
    <t>メディータム水虫プラスHT7クリーム</t>
    <rPh sb="6" eb="8">
      <t>ミズムシ</t>
    </rPh>
    <phoneticPr fontId="1"/>
  </si>
  <si>
    <t>30g</t>
    <phoneticPr fontId="1"/>
  </si>
  <si>
    <t>ぺパール抗菌</t>
    <rPh sb="4" eb="6">
      <t>コウキン</t>
    </rPh>
    <phoneticPr fontId="1"/>
  </si>
  <si>
    <t>15ml</t>
    <phoneticPr fontId="1"/>
  </si>
  <si>
    <t>180錠</t>
    <phoneticPr fontId="1"/>
  </si>
  <si>
    <t>リポビタンDX</t>
    <phoneticPr fontId="1"/>
  </si>
  <si>
    <t>270粒</t>
    <rPh sb="3" eb="4">
      <t>ツブ</t>
    </rPh>
    <phoneticPr fontId="1"/>
  </si>
  <si>
    <t>ヒアルロン酸</t>
    <rPh sb="5" eb="6">
      <t>サン</t>
    </rPh>
    <phoneticPr fontId="1"/>
  </si>
  <si>
    <t>540粒</t>
    <rPh sb="3" eb="4">
      <t>ツブ</t>
    </rPh>
    <phoneticPr fontId="1"/>
  </si>
  <si>
    <t>オムロン上腕式血圧計</t>
    <rPh sb="4" eb="6">
      <t>ジョウワン</t>
    </rPh>
    <rPh sb="6" eb="7">
      <t>シキ</t>
    </rPh>
    <rPh sb="7" eb="10">
      <t>ケツアツケイ</t>
    </rPh>
    <phoneticPr fontId="1"/>
  </si>
  <si>
    <t>HCR-7102</t>
    <phoneticPr fontId="1"/>
  </si>
  <si>
    <t>その他</t>
    <rPh sb="2" eb="3">
      <t>タ</t>
    </rPh>
    <phoneticPr fontId="1"/>
  </si>
  <si>
    <t>寝潤（しんじゅ）の手袋（ブラック）</t>
    <phoneticPr fontId="1"/>
  </si>
  <si>
    <t>フリーサイズ</t>
    <phoneticPr fontId="1"/>
  </si>
  <si>
    <t>寝潤（しんじゅ）のかかと（白地にピンクの水玉）</t>
    <rPh sb="13" eb="15">
      <t>シロジ</t>
    </rPh>
    <rPh sb="20" eb="22">
      <t>ミズタマ</t>
    </rPh>
    <phoneticPr fontId="1"/>
  </si>
  <si>
    <t>ゆったり、あったかの裏シルクウォーマー（ブラック）</t>
    <rPh sb="10" eb="11">
      <t>ウラ</t>
    </rPh>
    <phoneticPr fontId="1"/>
  </si>
  <si>
    <t>長さ約33㎝フリーサイズ</t>
    <rPh sb="0" eb="1">
      <t>ナガ</t>
    </rPh>
    <rPh sb="2" eb="3">
      <t>ヤク</t>
    </rPh>
    <phoneticPr fontId="1"/>
  </si>
  <si>
    <t>極暖ブランケット（ブラウン）</t>
    <rPh sb="0" eb="2">
      <t>ゴクダン</t>
    </rPh>
    <phoneticPr fontId="1"/>
  </si>
  <si>
    <t>長さ約55㎝×80㎝</t>
    <rPh sb="0" eb="1">
      <t>ナガ</t>
    </rPh>
    <rPh sb="2" eb="3">
      <t>ヤク</t>
    </rPh>
    <phoneticPr fontId="1"/>
  </si>
  <si>
    <t>缶詰入りつなぐパン4缶（メープル、ブルーベリー、ミルク、チョコレート各1個）</t>
    <rPh sb="0" eb="2">
      <t>カンヅメ</t>
    </rPh>
    <rPh sb="2" eb="3">
      <t>イ</t>
    </rPh>
    <rPh sb="10" eb="11">
      <t>カン</t>
    </rPh>
    <phoneticPr fontId="1"/>
  </si>
  <si>
    <t>防災ルームスリッパ（ネイビーMサイズ22.5～24.5㎝）</t>
    <rPh sb="0" eb="2">
      <t>ボウサイ</t>
    </rPh>
    <phoneticPr fontId="1"/>
  </si>
  <si>
    <t>救急箱</t>
    <rPh sb="0" eb="3">
      <t>キュウキュウバコ</t>
    </rPh>
    <phoneticPr fontId="1"/>
  </si>
  <si>
    <t>5点</t>
    <rPh sb="1" eb="2">
      <t>テン</t>
    </rPh>
    <phoneticPr fontId="1"/>
  </si>
  <si>
    <t>エルモ救急バンMサイズ80枚入り、エルモサージカルテープ12.5㎜、ププレ伸縮包帯M、リーダーガーゼ1ｍ、リーダーカット綿25ｇ</t>
    <rPh sb="3" eb="5">
      <t>キュウキュウ</t>
    </rPh>
    <rPh sb="13" eb="14">
      <t>マイ</t>
    </rPh>
    <rPh sb="14" eb="15">
      <t>イ</t>
    </rPh>
    <rPh sb="37" eb="39">
      <t>シンシュク</t>
    </rPh>
    <rPh sb="39" eb="41">
      <t>ホウタイ</t>
    </rPh>
    <rPh sb="60" eb="61">
      <t>メン</t>
    </rPh>
    <phoneticPr fontId="1"/>
  </si>
  <si>
    <t>イザメシCAN12缶セット（ごはん6缶、おかず6缶）</t>
    <rPh sb="9" eb="10">
      <t>カン</t>
    </rPh>
    <rPh sb="18" eb="19">
      <t>カン</t>
    </rPh>
    <rPh sb="24" eb="25">
      <t>カン</t>
    </rPh>
    <phoneticPr fontId="1"/>
  </si>
  <si>
    <t>15</t>
  </si>
  <si>
    <t>37</t>
  </si>
  <si>
    <t>43</t>
  </si>
  <si>
    <t>59</t>
  </si>
  <si>
    <t>61</t>
  </si>
  <si>
    <t>62</t>
  </si>
  <si>
    <t>滋養強壮保健薬</t>
    <rPh sb="0" eb="1">
      <t>シゲル</t>
    </rPh>
    <rPh sb="2" eb="4">
      <t>キョウソウ</t>
    </rPh>
    <rPh sb="4" eb="7">
      <t>ホケンヤク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</si>
</sst>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9" xfId="0" applyFill="1" applyBorder="1" applyAlignment="1">
      <alignment vertical="center" shrinkToFit="1"/>
    </xf>
    <xf numFmtId="0" fontId="0" fillId="3" borderId="10" xfId="0" applyFill="1" applyBorder="1">
      <alignment vertical="center"/>
    </xf>
    <xf numFmtId="0" fontId="0" fillId="3" borderId="7" xfId="0" quotePrefix="1" applyFill="1" applyBorder="1" applyAlignment="1">
      <alignment horizontal="right" vertical="center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>
      <alignment vertical="center"/>
    </xf>
    <xf numFmtId="0" fontId="0" fillId="3" borderId="6" xfId="0" quotePrefix="1" applyFill="1" applyBorder="1" applyAlignment="1">
      <alignment horizontal="right" vertical="center"/>
    </xf>
    <xf numFmtId="0" fontId="0" fillId="3" borderId="6" xfId="0" applyFill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4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9" xfId="0" quotePrefix="1" applyFill="1" applyBorder="1" applyAlignment="1">
      <alignment horizontal="right" vertical="center"/>
    </xf>
    <xf numFmtId="0" fontId="0" fillId="3" borderId="8" xfId="0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3" borderId="4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3" borderId="10" xfId="0" applyNumberFormat="1" applyFont="1" applyFill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0" fillId="0" borderId="17" xfId="0" quotePrefix="1" applyNumberFormat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3" borderId="36" xfId="0" applyNumberFormat="1" applyFont="1" applyFill="1" applyBorder="1" applyAlignment="1">
      <alignment horizontal="right" vertical="center"/>
    </xf>
    <xf numFmtId="176" fontId="3" fillId="3" borderId="35" xfId="0" applyNumberFormat="1" applyFont="1" applyFill="1" applyBorder="1" applyAlignment="1">
      <alignment horizontal="right" vertical="center"/>
    </xf>
    <xf numFmtId="176" fontId="3" fillId="3" borderId="34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>
      <alignment vertical="center"/>
    </xf>
    <xf numFmtId="176" fontId="3" fillId="3" borderId="20" xfId="0" applyNumberFormat="1" applyFont="1" applyFill="1" applyBorder="1">
      <alignment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176" fontId="3" fillId="3" borderId="4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15" xfId="0" applyBorder="1">
      <alignment vertical="center"/>
    </xf>
    <xf numFmtId="176" fontId="3" fillId="0" borderId="15" xfId="0" applyNumberFormat="1" applyFont="1" applyFill="1" applyBorder="1">
      <alignment vertical="center"/>
    </xf>
    <xf numFmtId="0" fontId="0" fillId="3" borderId="11" xfId="0" quotePrefix="1" applyFill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3" borderId="0" xfId="0" quotePrefix="1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shrinkToFit="1"/>
    </xf>
    <xf numFmtId="176" fontId="2" fillId="3" borderId="20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3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3" fillId="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" borderId="37" xfId="0" applyFill="1" applyBorder="1" applyAlignment="1">
      <alignment vertical="center" shrinkToFit="1"/>
    </xf>
    <xf numFmtId="0" fontId="0" fillId="3" borderId="24" xfId="0" quotePrefix="1" applyFill="1" applyBorder="1" applyAlignment="1">
      <alignment horizontal="right" vertical="center"/>
    </xf>
    <xf numFmtId="0" fontId="0" fillId="3" borderId="24" xfId="0" applyFill="1" applyBorder="1" applyAlignment="1">
      <alignment vertical="center" shrinkToFit="1"/>
    </xf>
    <xf numFmtId="0" fontId="0" fillId="3" borderId="38" xfId="0" applyFill="1" applyBorder="1">
      <alignment vertical="center"/>
    </xf>
    <xf numFmtId="176" fontId="2" fillId="3" borderId="38" xfId="0" applyNumberFormat="1" applyFont="1" applyFill="1" applyBorder="1" applyAlignment="1">
      <alignment horizontal="right" vertical="center" shrinkToFit="1"/>
    </xf>
    <xf numFmtId="176" fontId="3" fillId="3" borderId="38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0" fillId="3" borderId="45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>
      <alignment vertical="center"/>
    </xf>
    <xf numFmtId="176" fontId="2" fillId="3" borderId="12" xfId="0" applyNumberFormat="1" applyFont="1" applyFill="1" applyBorder="1" applyAlignment="1">
      <alignment horizontal="right" vertical="center" shrinkToFit="1"/>
    </xf>
    <xf numFmtId="0" fontId="0" fillId="3" borderId="46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right" vertical="center"/>
    </xf>
    <xf numFmtId="0" fontId="0" fillId="3" borderId="23" xfId="0" applyFill="1" applyBorder="1" applyAlignment="1">
      <alignment vertical="center" shrinkToFit="1"/>
    </xf>
    <xf numFmtId="0" fontId="0" fillId="3" borderId="42" xfId="0" applyFill="1" applyBorder="1">
      <alignment vertical="center"/>
    </xf>
    <xf numFmtId="176" fontId="2" fillId="3" borderId="42" xfId="0" applyNumberFormat="1" applyFont="1" applyFill="1" applyBorder="1" applyAlignment="1">
      <alignment horizontal="right" vertical="center" shrinkToFit="1"/>
    </xf>
    <xf numFmtId="176" fontId="3" fillId="3" borderId="42" xfId="0" applyNumberFormat="1" applyFont="1" applyFill="1" applyBorder="1">
      <alignment vertical="center"/>
    </xf>
    <xf numFmtId="176" fontId="3" fillId="3" borderId="37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>
      <alignment vertical="center"/>
    </xf>
    <xf numFmtId="0" fontId="0" fillId="0" borderId="21" xfId="0" applyBorder="1" applyAlignment="1">
      <alignment vertical="center" shrinkToFit="1"/>
    </xf>
    <xf numFmtId="0" fontId="0" fillId="3" borderId="19" xfId="0" quotePrefix="1" applyFill="1" applyBorder="1" applyAlignment="1">
      <alignment horizontal="right" vertical="center"/>
    </xf>
    <xf numFmtId="0" fontId="0" fillId="3" borderId="5" xfId="0" quotePrefix="1" applyFill="1" applyBorder="1" applyAlignment="1">
      <alignment horizontal="right" vertical="center"/>
    </xf>
    <xf numFmtId="0" fontId="0" fillId="0" borderId="47" xfId="0" applyFill="1" applyBorder="1" applyAlignment="1">
      <alignment vertical="center" shrinkToFit="1"/>
    </xf>
    <xf numFmtId="0" fontId="0" fillId="0" borderId="4" xfId="0" applyFill="1" applyBorder="1">
      <alignment vertical="center"/>
    </xf>
    <xf numFmtId="176" fontId="2" fillId="0" borderId="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>
      <alignment vertical="center"/>
    </xf>
    <xf numFmtId="0" fontId="0" fillId="0" borderId="48" xfId="0" applyFill="1" applyBorder="1" applyAlignment="1">
      <alignment vertical="center" shrinkToFit="1"/>
    </xf>
    <xf numFmtId="0" fontId="0" fillId="0" borderId="8" xfId="0" applyFill="1" applyBorder="1">
      <alignment vertical="center"/>
    </xf>
    <xf numFmtId="176" fontId="2" fillId="0" borderId="8" xfId="0" applyNumberFormat="1" applyFont="1" applyBorder="1" applyAlignment="1">
      <alignment horizontal="right" vertical="center" shrinkToFit="1"/>
    </xf>
    <xf numFmtId="176" fontId="3" fillId="4" borderId="12" xfId="0" applyNumberFormat="1" applyFont="1" applyFill="1" applyBorder="1" applyAlignment="1" applyProtection="1">
      <alignment horizontal="center" vertical="center"/>
      <protection locked="0"/>
    </xf>
    <xf numFmtId="176" fontId="3" fillId="4" borderId="38" xfId="0" applyNumberFormat="1" applyFont="1" applyFill="1" applyBorder="1" applyAlignment="1" applyProtection="1">
      <alignment horizontal="center" vertical="center"/>
      <protection locked="0"/>
    </xf>
    <xf numFmtId="176" fontId="3" fillId="4" borderId="42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20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6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 shrinkToFit="1"/>
    </xf>
    <xf numFmtId="176" fontId="2" fillId="3" borderId="12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 shrinkToFit="1"/>
    </xf>
    <xf numFmtId="0" fontId="0" fillId="3" borderId="20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176" fontId="2" fillId="3" borderId="20" xfId="0" applyNumberFormat="1" applyFont="1" applyFill="1" applyBorder="1" applyAlignment="1">
      <alignment horizontal="right" vertical="center"/>
    </xf>
    <xf numFmtId="0" fontId="0" fillId="3" borderId="49" xfId="0" applyFill="1" applyBorder="1" applyAlignment="1">
      <alignment vertical="center" shrinkToFit="1"/>
    </xf>
    <xf numFmtId="176" fontId="3" fillId="0" borderId="15" xfId="0" applyNumberFormat="1" applyFont="1" applyBorder="1">
      <alignment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0" fillId="3" borderId="14" xfId="0" quotePrefix="1" applyFill="1" applyBorder="1" applyAlignment="1">
      <alignment horizontal="right" vertical="center"/>
    </xf>
    <xf numFmtId="0" fontId="0" fillId="0" borderId="55" xfId="0" applyFill="1" applyBorder="1" applyAlignment="1">
      <alignment vertical="center" shrinkToFit="1"/>
    </xf>
    <xf numFmtId="0" fontId="0" fillId="0" borderId="15" xfId="0" applyFill="1" applyBorder="1">
      <alignment vertical="center"/>
    </xf>
    <xf numFmtId="176" fontId="2" fillId="0" borderId="15" xfId="0" applyNumberFormat="1" applyFont="1" applyBorder="1" applyAlignment="1">
      <alignment horizontal="right" vertical="center" shrinkToFit="1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Border="1" applyAlignment="1">
      <alignment horizontal="right" vertical="center"/>
    </xf>
    <xf numFmtId="0" fontId="0" fillId="3" borderId="56" xfId="0" applyFill="1" applyBorder="1" applyAlignment="1">
      <alignment vertical="center" shrinkToFit="1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vertical="center" shrinkToFit="1"/>
    </xf>
    <xf numFmtId="176" fontId="3" fillId="3" borderId="3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5" borderId="24" xfId="0" applyFill="1" applyBorder="1" applyAlignment="1">
      <alignment vertical="center" shrinkToFit="1"/>
    </xf>
    <xf numFmtId="0" fontId="0" fillId="5" borderId="38" xfId="0" applyFill="1" applyBorder="1">
      <alignment vertical="center"/>
    </xf>
    <xf numFmtId="176" fontId="2" fillId="5" borderId="38" xfId="0" applyNumberFormat="1" applyFont="1" applyFill="1" applyBorder="1" applyAlignment="1">
      <alignment horizontal="right" vertical="center" shrinkToFit="1"/>
    </xf>
    <xf numFmtId="176" fontId="3" fillId="5" borderId="38" xfId="0" applyNumberFormat="1" applyFont="1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5" borderId="10" xfId="0" applyFill="1" applyBorder="1">
      <alignment vertical="center"/>
    </xf>
    <xf numFmtId="176" fontId="2" fillId="5" borderId="10" xfId="0" applyNumberFormat="1" applyFont="1" applyFill="1" applyBorder="1" applyAlignment="1">
      <alignment horizontal="right" vertical="center" shrinkToFit="1"/>
    </xf>
    <xf numFmtId="176" fontId="3" fillId="5" borderId="10" xfId="0" applyNumberFormat="1" applyFont="1" applyFill="1" applyBorder="1">
      <alignment vertical="center"/>
    </xf>
    <xf numFmtId="0" fontId="0" fillId="5" borderId="6" xfId="0" applyFill="1" applyBorder="1" applyAlignment="1">
      <alignment vertical="center" shrinkToFit="1"/>
    </xf>
    <xf numFmtId="0" fontId="0" fillId="5" borderId="3" xfId="0" applyFill="1" applyBorder="1">
      <alignment vertical="center"/>
    </xf>
    <xf numFmtId="176" fontId="2" fillId="5" borderId="3" xfId="0" applyNumberFormat="1" applyFont="1" applyFill="1" applyBorder="1" applyAlignment="1">
      <alignment horizontal="right" vertical="center" shrinkToFit="1"/>
    </xf>
    <xf numFmtId="176" fontId="3" fillId="5" borderId="3" xfId="0" applyNumberFormat="1" applyFont="1" applyFill="1" applyBorder="1">
      <alignment vertical="center"/>
    </xf>
    <xf numFmtId="0" fontId="0" fillId="5" borderId="19" xfId="0" applyFill="1" applyBorder="1" applyAlignment="1">
      <alignment vertical="center" shrinkToFit="1"/>
    </xf>
    <xf numFmtId="0" fontId="0" fillId="5" borderId="20" xfId="0" applyFill="1" applyBorder="1">
      <alignment vertical="center"/>
    </xf>
    <xf numFmtId="176" fontId="2" fillId="5" borderId="20" xfId="0" applyNumberFormat="1" applyFont="1" applyFill="1" applyBorder="1" applyAlignment="1">
      <alignment horizontal="right" vertical="center" shrinkToFit="1"/>
    </xf>
    <xf numFmtId="176" fontId="3" fillId="5" borderId="20" xfId="0" applyNumberFormat="1" applyFont="1" applyFill="1" applyBorder="1">
      <alignment vertical="center"/>
    </xf>
    <xf numFmtId="0" fontId="0" fillId="5" borderId="5" xfId="0" applyFill="1" applyBorder="1" applyAlignment="1">
      <alignment vertical="center" shrinkToFit="1"/>
    </xf>
    <xf numFmtId="0" fontId="0" fillId="5" borderId="4" xfId="0" applyFill="1" applyBorder="1">
      <alignment vertical="center"/>
    </xf>
    <xf numFmtId="176" fontId="2" fillId="5" borderId="4" xfId="0" applyNumberFormat="1" applyFont="1" applyFill="1" applyBorder="1" applyAlignment="1">
      <alignment horizontal="right" vertical="center" shrinkToFit="1"/>
    </xf>
    <xf numFmtId="176" fontId="3" fillId="5" borderId="4" xfId="0" applyNumberFormat="1" applyFont="1" applyFill="1" applyBorder="1">
      <alignment vertical="center"/>
    </xf>
    <xf numFmtId="176" fontId="3" fillId="5" borderId="0" xfId="0" applyNumberFormat="1" applyFont="1" applyFill="1">
      <alignment vertical="center"/>
    </xf>
    <xf numFmtId="0" fontId="0" fillId="5" borderId="22" xfId="0" applyFill="1" applyBorder="1" applyAlignment="1">
      <alignment vertical="center" shrinkToFit="1"/>
    </xf>
    <xf numFmtId="0" fontId="0" fillId="5" borderId="15" xfId="0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3" fillId="5" borderId="15" xfId="0" applyNumberFormat="1" applyFont="1" applyFill="1" applyBorder="1">
      <alignment vertical="center"/>
    </xf>
    <xf numFmtId="0" fontId="0" fillId="5" borderId="7" xfId="0" applyFill="1" applyBorder="1" applyAlignment="1">
      <alignment vertical="center" shrinkToFit="1"/>
    </xf>
    <xf numFmtId="0" fontId="0" fillId="5" borderId="8" xfId="0" applyFill="1" applyBorder="1">
      <alignment vertical="center"/>
    </xf>
    <xf numFmtId="176" fontId="2" fillId="5" borderId="8" xfId="0" applyNumberFormat="1" applyFont="1" applyFill="1" applyBorder="1" applyAlignment="1">
      <alignment horizontal="right" vertical="center" shrinkToFit="1"/>
    </xf>
    <xf numFmtId="176" fontId="3" fillId="5" borderId="8" xfId="0" applyNumberFormat="1" applyFont="1" applyFill="1" applyBorder="1">
      <alignment vertical="center"/>
    </xf>
    <xf numFmtId="0" fontId="0" fillId="5" borderId="52" xfId="0" applyFill="1" applyBorder="1" applyAlignment="1">
      <alignment vertical="center" shrinkToFit="1"/>
    </xf>
    <xf numFmtId="0" fontId="0" fillId="5" borderId="43" xfId="0" applyFill="1" applyBorder="1" applyAlignment="1">
      <alignment vertical="center" shrinkToFit="1"/>
    </xf>
    <xf numFmtId="0" fontId="0" fillId="5" borderId="12" xfId="0" applyFill="1" applyBorder="1">
      <alignment vertical="center"/>
    </xf>
    <xf numFmtId="176" fontId="2" fillId="5" borderId="12" xfId="0" applyNumberFormat="1" applyFont="1" applyFill="1" applyBorder="1" applyAlignment="1">
      <alignment horizontal="right" vertical="center" shrinkToFit="1"/>
    </xf>
    <xf numFmtId="176" fontId="3" fillId="5" borderId="12" xfId="0" applyNumberFormat="1" applyFont="1" applyFill="1" applyBorder="1">
      <alignment vertical="center"/>
    </xf>
    <xf numFmtId="0" fontId="0" fillId="5" borderId="3" xfId="0" applyFill="1" applyBorder="1" applyAlignment="1">
      <alignment vertical="center" shrinkToFit="1"/>
    </xf>
    <xf numFmtId="176" fontId="2" fillId="5" borderId="3" xfId="0" applyNumberFormat="1" applyFont="1" applyFill="1" applyBorder="1" applyAlignment="1">
      <alignment horizontal="right" vertical="center"/>
    </xf>
    <xf numFmtId="0" fontId="0" fillId="5" borderId="4" xfId="0" applyFill="1" applyBorder="1" applyAlignment="1">
      <alignment vertical="center" shrinkToFit="1"/>
    </xf>
    <xf numFmtId="176" fontId="2" fillId="5" borderId="4" xfId="0" applyNumberFormat="1" applyFont="1" applyFill="1" applyBorder="1" applyAlignment="1">
      <alignment horizontal="right" vertical="center"/>
    </xf>
    <xf numFmtId="176" fontId="3" fillId="3" borderId="41" xfId="0" applyNumberFormat="1" applyFont="1" applyFill="1" applyBorder="1" applyAlignment="1">
      <alignment horizontal="right" vertical="center"/>
    </xf>
    <xf numFmtId="176" fontId="3" fillId="3" borderId="36" xfId="0" applyNumberFormat="1" applyFont="1" applyFill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0" fontId="0" fillId="3" borderId="37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8" xfId="0" applyNumberFormat="1" applyFont="1" applyFill="1" applyBorder="1" applyAlignment="1">
      <alignment horizontal="right" vertical="center"/>
    </xf>
    <xf numFmtId="0" fontId="0" fillId="3" borderId="50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left" vertical="center" shrinkToFit="1"/>
    </xf>
    <xf numFmtId="0" fontId="0" fillId="3" borderId="47" xfId="0" applyFill="1" applyBorder="1" applyAlignment="1">
      <alignment horizontal="left" vertical="center" shrinkToFit="1"/>
    </xf>
    <xf numFmtId="0" fontId="0" fillId="3" borderId="49" xfId="0" applyFill="1" applyBorder="1" applyAlignment="1">
      <alignment horizontal="left" vertical="center" shrinkToFit="1"/>
    </xf>
    <xf numFmtId="0" fontId="0" fillId="3" borderId="44" xfId="0" applyFill="1" applyBorder="1" applyAlignment="1">
      <alignment horizontal="left" vertical="center" shrinkToFit="1"/>
    </xf>
    <xf numFmtId="0" fontId="8" fillId="3" borderId="45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49" fontId="0" fillId="4" borderId="13" xfId="0" applyNumberFormat="1" applyFill="1" applyBorder="1" applyAlignment="1" applyProtection="1">
      <alignment horizontal="center" vertical="center"/>
      <protection locked="0"/>
    </xf>
    <xf numFmtId="49" fontId="0" fillId="4" borderId="3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left" vertical="center" wrapText="1" shrinkToFit="1"/>
      <protection locked="0"/>
    </xf>
    <xf numFmtId="0" fontId="0" fillId="4" borderId="36" xfId="0" applyFill="1" applyBorder="1" applyAlignment="1" applyProtection="1">
      <alignment horizontal="left" vertical="center" wrapText="1" shrinkToFit="1"/>
      <protection locked="0"/>
    </xf>
    <xf numFmtId="0" fontId="0" fillId="4" borderId="34" xfId="0" applyFill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6" fontId="2" fillId="3" borderId="20" xfId="0" applyNumberFormat="1" applyFont="1" applyFill="1" applyBorder="1" applyAlignment="1">
      <alignment horizontal="right" vertical="center"/>
    </xf>
    <xf numFmtId="176" fontId="2" fillId="3" borderId="38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3" fillId="3" borderId="38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176" fontId="3" fillId="4" borderId="20" xfId="0" applyNumberFormat="1" applyFont="1" applyFill="1" applyBorder="1" applyAlignment="1" applyProtection="1">
      <alignment horizontal="center" vertical="center"/>
      <protection locked="0"/>
    </xf>
    <xf numFmtId="176" fontId="3" fillId="4" borderId="38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3" borderId="7" xfId="0" quotePrefix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 shrinkToFit="1"/>
    </xf>
    <xf numFmtId="0" fontId="0" fillId="3" borderId="52" xfId="0" applyFill="1" applyBorder="1" applyAlignment="1">
      <alignment horizontal="left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93345</xdr:colOff>
      <xdr:row>2</xdr:row>
      <xdr:rowOff>55244</xdr:rowOff>
    </xdr:from>
    <xdr:to>
      <xdr:col>7</xdr:col>
      <xdr:colOff>647700</xdr:colOff>
      <xdr:row>3</xdr:row>
      <xdr:rowOff>137159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04385" y="390524"/>
          <a:ext cx="2291715" cy="28765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/>
            <a:t>※</a:t>
          </a:r>
          <a:r>
            <a:rPr kumimoji="1" lang="ja-JP" altLang="en-US" sz="1100" b="1"/>
            <a:t>水色部分のみ入力してください</a:t>
          </a:r>
          <a:endParaRPr kumimoji="1" lang="en-US" altLang="ja-JP" sz="1100" b="1"/>
        </a:p>
      </xdr:txBody>
    </xdr:sp>
    <xdr:clientData/>
  </xdr:twoCellAnchor>
  <xdr:twoCellAnchor editAs="absolute">
    <xdr:from>
      <xdr:col>0</xdr:col>
      <xdr:colOff>167640</xdr:colOff>
      <xdr:row>1</xdr:row>
      <xdr:rowOff>121920</xdr:rowOff>
    </xdr:from>
    <xdr:to>
      <xdr:col>5</xdr:col>
      <xdr:colOff>30480</xdr:colOff>
      <xdr:row>3</xdr:row>
      <xdr:rowOff>184785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1438962-3C59-4719-A245-42A36F4C9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289560"/>
          <a:ext cx="4373880" cy="436245"/>
        </a:xfrm>
        <a:prstGeom prst="rect">
          <a:avLst/>
        </a:prstGeom>
      </xdr:spPr>
    </xdr:pic>
    <xdr:clientData/>
  </xdr:twoCellAnchor>
  <xdr:twoCellAnchor editAs="absolute">
    <xdr:from>
      <xdr:col>1</xdr:col>
      <xdr:colOff>129540</xdr:colOff>
      <xdr:row>1</xdr:row>
      <xdr:rowOff>152400</xdr:rowOff>
    </xdr:from>
    <xdr:to>
      <xdr:col>4</xdr:col>
      <xdr:colOff>525780</xdr:colOff>
      <xdr:row>3</xdr:row>
      <xdr:rowOff>137160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354555-A2F3-4DA1-BD9D-139947A7ED6F}"/>
            </a:ext>
          </a:extLst>
        </xdr:cNvPr>
        <xdr:cNvSpPr txBox="1"/>
      </xdr:nvSpPr>
      <xdr:spPr>
        <a:xfrm>
          <a:off x="411480" y="320040"/>
          <a:ext cx="378714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遊びメモ書き" panose="02000600000000000000" pitchFamily="2" charset="-128"/>
              <a:ea typeface="遊びメモ書き" panose="02000600000000000000" pitchFamily="2" charset="-128"/>
            </a:rPr>
            <a:t>ハイライト部分はひとびとみうら所長のオススメです</a:t>
          </a:r>
          <a:r>
            <a:rPr kumimoji="1" lang="ja-JP" altLang="en-US" sz="1100"/>
            <a:t>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Zeros="0" tabSelected="1" view="pageBreakPreview" zoomScaleNormal="100" zoomScaleSheetLayoutView="100" workbookViewId="0">
      <selection activeCell="G6" sqref="G6"/>
    </sheetView>
  </sheetViews>
  <sheetFormatPr defaultRowHeight="13.2"/>
  <cols>
    <col min="1" max="1" width="4.109375" style="1" customWidth="1"/>
    <col min="2" max="2" width="9" style="4"/>
    <col min="3" max="3" width="31.109375" style="4" customWidth="1"/>
    <col min="4" max="4" width="9.33203125" customWidth="1"/>
    <col min="5" max="5" width="12.21875" style="3" customWidth="1"/>
    <col min="6" max="6" width="14.88671875" style="3" customWidth="1"/>
    <col min="7" max="7" width="10.44140625" customWidth="1"/>
    <col min="8" max="8" width="13" customWidth="1"/>
    <col min="9" max="9" width="4.109375" customWidth="1"/>
    <col min="10" max="10" width="8.88671875" style="4"/>
    <col min="11" max="11" width="31.109375" style="4" customWidth="1"/>
    <col min="12" max="12" width="9.33203125" style="4" customWidth="1"/>
    <col min="13" max="13" width="12.21875" customWidth="1"/>
    <col min="14" max="14" width="14.88671875" customWidth="1"/>
    <col min="15" max="15" width="10.44140625" customWidth="1"/>
    <col min="16" max="16" width="13" customWidth="1"/>
  </cols>
  <sheetData>
    <row r="1" spans="1:16">
      <c r="A1" s="211" t="s">
        <v>101</v>
      </c>
      <c r="B1" s="211"/>
      <c r="C1" s="211"/>
      <c r="D1" s="211"/>
      <c r="E1" s="211"/>
      <c r="F1" s="219" t="s">
        <v>159</v>
      </c>
      <c r="G1" s="219"/>
      <c r="H1" s="219"/>
      <c r="I1" s="213" t="s">
        <v>111</v>
      </c>
      <c r="J1" s="213"/>
      <c r="K1" s="213"/>
      <c r="L1" s="213"/>
      <c r="M1" s="213"/>
    </row>
    <row r="2" spans="1:16">
      <c r="A2" s="212"/>
      <c r="B2" s="212"/>
      <c r="C2" s="212"/>
      <c r="D2" s="212"/>
      <c r="E2" s="212"/>
      <c r="F2" s="209" t="s">
        <v>275</v>
      </c>
      <c r="G2" s="210"/>
      <c r="H2" s="210"/>
      <c r="I2" s="214"/>
      <c r="J2" s="214"/>
      <c r="K2" s="214"/>
      <c r="L2" s="214"/>
      <c r="M2" s="214"/>
      <c r="N2" s="209" t="str">
        <f>F2</f>
        <v>2021年10月31日締切分</v>
      </c>
      <c r="O2" s="210"/>
      <c r="P2" s="210"/>
    </row>
    <row r="3" spans="1:16" ht="16.2">
      <c r="A3" s="159"/>
      <c r="B3" s="159"/>
      <c r="C3" s="159"/>
      <c r="D3" s="159"/>
      <c r="E3" s="159"/>
      <c r="F3" s="160"/>
      <c r="G3" s="78"/>
      <c r="H3" s="78"/>
      <c r="I3" s="161"/>
      <c r="J3" s="161"/>
      <c r="K3" s="161"/>
      <c r="L3" s="161"/>
      <c r="M3" s="161"/>
      <c r="N3" s="160"/>
      <c r="O3" s="78"/>
      <c r="P3" s="78"/>
    </row>
    <row r="4" spans="1:16" ht="16.8" thickBot="1">
      <c r="A4" s="147"/>
      <c r="B4" s="147"/>
      <c r="C4" s="147"/>
      <c r="D4" s="147"/>
      <c r="E4" s="147"/>
      <c r="F4" s="145"/>
      <c r="G4" s="146"/>
      <c r="H4" s="146"/>
      <c r="I4" s="148"/>
      <c r="J4" s="148"/>
      <c r="K4" s="148"/>
      <c r="L4" s="148"/>
      <c r="M4" s="148"/>
      <c r="N4" s="145"/>
      <c r="O4" s="146"/>
      <c r="P4" s="146"/>
    </row>
    <row r="5" spans="1:16" s="2" customFormat="1" ht="13.8" thickBot="1">
      <c r="A5" s="5" t="s">
        <v>3</v>
      </c>
      <c r="B5" s="12" t="s">
        <v>4</v>
      </c>
      <c r="C5" s="13" t="s">
        <v>5</v>
      </c>
      <c r="D5" s="9" t="s">
        <v>6</v>
      </c>
      <c r="E5" s="37" t="s">
        <v>7</v>
      </c>
      <c r="F5" s="38" t="s">
        <v>8</v>
      </c>
      <c r="G5" s="34" t="s">
        <v>99</v>
      </c>
      <c r="H5" s="35" t="s">
        <v>100</v>
      </c>
      <c r="I5" s="5" t="s">
        <v>3</v>
      </c>
      <c r="J5" s="6" t="s">
        <v>4</v>
      </c>
      <c r="K5" s="62" t="s">
        <v>5</v>
      </c>
      <c r="L5" s="6" t="s">
        <v>6</v>
      </c>
      <c r="M5" s="36" t="s">
        <v>7</v>
      </c>
      <c r="N5" s="28" t="s">
        <v>8</v>
      </c>
      <c r="O5" s="34" t="s">
        <v>99</v>
      </c>
      <c r="P5" s="35" t="s">
        <v>100</v>
      </c>
    </row>
    <row r="6" spans="1:16" ht="13.8" thickBot="1">
      <c r="A6" s="60" t="s">
        <v>0</v>
      </c>
      <c r="B6" s="87" t="s">
        <v>9</v>
      </c>
      <c r="C6" s="88" t="s">
        <v>120</v>
      </c>
      <c r="D6" s="89" t="s">
        <v>23</v>
      </c>
      <c r="E6" s="90">
        <v>902</v>
      </c>
      <c r="F6" s="85">
        <v>600</v>
      </c>
      <c r="G6" s="111"/>
      <c r="H6" s="77">
        <f>F6*G6</f>
        <v>0</v>
      </c>
      <c r="I6" s="19">
        <v>63</v>
      </c>
      <c r="J6" s="280" t="s">
        <v>313</v>
      </c>
      <c r="K6" s="63" t="s">
        <v>274</v>
      </c>
      <c r="L6" s="8" t="s">
        <v>56</v>
      </c>
      <c r="M6" s="68" t="s">
        <v>98</v>
      </c>
      <c r="N6" s="33">
        <v>2480</v>
      </c>
      <c r="O6" s="115"/>
      <c r="P6" s="54">
        <f t="shared" ref="P6:P9" si="0">N6*O6</f>
        <v>0</v>
      </c>
    </row>
    <row r="7" spans="1:16" ht="13.8" thickBot="1">
      <c r="A7" s="80" t="s">
        <v>1</v>
      </c>
      <c r="B7" s="86" t="s">
        <v>10</v>
      </c>
      <c r="C7" s="162" t="s">
        <v>79</v>
      </c>
      <c r="D7" s="163" t="s">
        <v>80</v>
      </c>
      <c r="E7" s="164">
        <v>1540</v>
      </c>
      <c r="F7" s="165">
        <v>590</v>
      </c>
      <c r="G7" s="112"/>
      <c r="H7" s="47">
        <f t="shared" ref="H7:H63" si="1">F7*G7</f>
        <v>0</v>
      </c>
      <c r="I7" s="19">
        <v>64</v>
      </c>
      <c r="J7" s="281"/>
      <c r="K7" s="63" t="s">
        <v>139</v>
      </c>
      <c r="L7" s="8" t="s">
        <v>210</v>
      </c>
      <c r="M7" s="68">
        <v>2618</v>
      </c>
      <c r="N7" s="33">
        <v>2450</v>
      </c>
      <c r="O7" s="115"/>
      <c r="P7" s="54">
        <f t="shared" si="0"/>
        <v>0</v>
      </c>
    </row>
    <row r="8" spans="1:16" ht="13.8" thickBot="1">
      <c r="A8" s="94" t="s">
        <v>2</v>
      </c>
      <c r="B8" s="79" t="s">
        <v>24</v>
      </c>
      <c r="C8" s="95" t="s">
        <v>160</v>
      </c>
      <c r="D8" s="96" t="s">
        <v>80</v>
      </c>
      <c r="E8" s="97">
        <v>858</v>
      </c>
      <c r="F8" s="98">
        <v>500</v>
      </c>
      <c r="G8" s="113"/>
      <c r="H8" s="99">
        <f t="shared" si="1"/>
        <v>0</v>
      </c>
      <c r="I8" s="19">
        <v>65</v>
      </c>
      <c r="J8" s="281"/>
      <c r="K8" s="63" t="s">
        <v>140</v>
      </c>
      <c r="L8" s="8" t="s">
        <v>141</v>
      </c>
      <c r="M8" s="68">
        <v>1760</v>
      </c>
      <c r="N8" s="33">
        <v>890</v>
      </c>
      <c r="O8" s="115"/>
      <c r="P8" s="54">
        <f t="shared" si="0"/>
        <v>0</v>
      </c>
    </row>
    <row r="9" spans="1:16">
      <c r="A9" s="25" t="s">
        <v>151</v>
      </c>
      <c r="B9" s="203" t="s">
        <v>130</v>
      </c>
      <c r="C9" s="166" t="s">
        <v>13</v>
      </c>
      <c r="D9" s="167" t="s">
        <v>14</v>
      </c>
      <c r="E9" s="168">
        <v>3080</v>
      </c>
      <c r="F9" s="169">
        <v>700</v>
      </c>
      <c r="G9" s="114"/>
      <c r="H9" s="48">
        <f t="shared" si="1"/>
        <v>0</v>
      </c>
      <c r="I9" s="19">
        <v>66</v>
      </c>
      <c r="J9" s="281"/>
      <c r="K9" s="63" t="s">
        <v>142</v>
      </c>
      <c r="L9" s="8" t="s">
        <v>143</v>
      </c>
      <c r="M9" s="68">
        <v>4589</v>
      </c>
      <c r="N9" s="33">
        <v>3570</v>
      </c>
      <c r="O9" s="115"/>
      <c r="P9" s="54">
        <f t="shared" si="0"/>
        <v>0</v>
      </c>
    </row>
    <row r="10" spans="1:16">
      <c r="A10" s="19" t="s">
        <v>152</v>
      </c>
      <c r="B10" s="204"/>
      <c r="C10" s="170" t="s">
        <v>15</v>
      </c>
      <c r="D10" s="171" t="s">
        <v>16</v>
      </c>
      <c r="E10" s="172" t="s">
        <v>98</v>
      </c>
      <c r="F10" s="173">
        <v>620</v>
      </c>
      <c r="G10" s="115"/>
      <c r="H10" s="54">
        <f t="shared" si="1"/>
        <v>0</v>
      </c>
      <c r="I10" s="19">
        <v>67</v>
      </c>
      <c r="J10" s="281"/>
      <c r="K10" s="63" t="s">
        <v>193</v>
      </c>
      <c r="L10" s="8" t="s">
        <v>286</v>
      </c>
      <c r="M10" s="68">
        <v>4620</v>
      </c>
      <c r="N10" s="33">
        <v>3180</v>
      </c>
      <c r="O10" s="116"/>
      <c r="P10" s="56">
        <f t="shared" ref="P10:P15" si="2">N10*O10</f>
        <v>0</v>
      </c>
    </row>
    <row r="11" spans="1:16">
      <c r="A11" s="19" t="s">
        <v>153</v>
      </c>
      <c r="B11" s="204"/>
      <c r="C11" s="170" t="s">
        <v>180</v>
      </c>
      <c r="D11" s="171" t="s">
        <v>81</v>
      </c>
      <c r="E11" s="172">
        <v>1650</v>
      </c>
      <c r="F11" s="173">
        <v>890</v>
      </c>
      <c r="G11" s="115"/>
      <c r="H11" s="54">
        <f t="shared" si="1"/>
        <v>0</v>
      </c>
      <c r="I11" s="19">
        <v>68</v>
      </c>
      <c r="J11" s="281"/>
      <c r="K11" s="63" t="s">
        <v>173</v>
      </c>
      <c r="L11" s="8" t="s">
        <v>174</v>
      </c>
      <c r="M11" s="68">
        <v>2860</v>
      </c>
      <c r="N11" s="33">
        <v>1850</v>
      </c>
      <c r="O11" s="142"/>
      <c r="P11" s="138">
        <f t="shared" si="2"/>
        <v>0</v>
      </c>
    </row>
    <row r="12" spans="1:16" ht="13.8" thickBot="1">
      <c r="A12" s="19" t="s">
        <v>154</v>
      </c>
      <c r="B12" s="204"/>
      <c r="C12" s="20" t="s">
        <v>129</v>
      </c>
      <c r="D12" s="21" t="s">
        <v>161</v>
      </c>
      <c r="E12" s="75">
        <v>1320</v>
      </c>
      <c r="F12" s="30">
        <v>1120</v>
      </c>
      <c r="G12" s="115"/>
      <c r="H12" s="54">
        <f t="shared" si="1"/>
        <v>0</v>
      </c>
      <c r="I12" s="16">
        <v>69</v>
      </c>
      <c r="J12" s="282"/>
      <c r="K12" s="108" t="s">
        <v>287</v>
      </c>
      <c r="L12" s="109" t="s">
        <v>56</v>
      </c>
      <c r="M12" s="110">
        <v>4268</v>
      </c>
      <c r="N12" s="100">
        <v>3200</v>
      </c>
      <c r="O12" s="143"/>
      <c r="P12" s="139">
        <f t="shared" si="2"/>
        <v>0</v>
      </c>
    </row>
    <row r="13" spans="1:16" ht="13.8" thickBot="1">
      <c r="A13" s="102" t="s">
        <v>155</v>
      </c>
      <c r="B13" s="204"/>
      <c r="C13" s="174" t="s">
        <v>17</v>
      </c>
      <c r="D13" s="175" t="s">
        <v>18</v>
      </c>
      <c r="E13" s="176">
        <v>1133</v>
      </c>
      <c r="F13" s="177">
        <v>420</v>
      </c>
      <c r="G13" s="116"/>
      <c r="H13" s="56">
        <f t="shared" si="1"/>
        <v>0</v>
      </c>
      <c r="I13" s="60">
        <v>70</v>
      </c>
      <c r="J13" s="132" t="s">
        <v>175</v>
      </c>
      <c r="K13" s="192" t="s">
        <v>176</v>
      </c>
      <c r="L13" s="193" t="s">
        <v>177</v>
      </c>
      <c r="M13" s="194">
        <v>2200</v>
      </c>
      <c r="N13" s="195">
        <v>1720</v>
      </c>
      <c r="O13" s="111"/>
      <c r="P13" s="77">
        <f t="shared" si="2"/>
        <v>0</v>
      </c>
    </row>
    <row r="14" spans="1:16">
      <c r="A14" s="19" t="s">
        <v>156</v>
      </c>
      <c r="B14" s="204"/>
      <c r="C14" s="20" t="s">
        <v>19</v>
      </c>
      <c r="D14" s="21" t="s">
        <v>20</v>
      </c>
      <c r="E14" s="75">
        <v>4950</v>
      </c>
      <c r="F14" s="30">
        <v>1990</v>
      </c>
      <c r="G14" s="142"/>
      <c r="H14" s="138">
        <f t="shared" si="1"/>
        <v>0</v>
      </c>
      <c r="I14" s="103">
        <v>71</v>
      </c>
      <c r="J14" s="267" t="s">
        <v>57</v>
      </c>
      <c r="K14" s="120" t="s">
        <v>188</v>
      </c>
      <c r="L14" s="120" t="s">
        <v>58</v>
      </c>
      <c r="M14" s="121">
        <v>1706</v>
      </c>
      <c r="N14" s="29">
        <v>1650</v>
      </c>
      <c r="O14" s="117"/>
      <c r="P14" s="46">
        <f t="shared" si="2"/>
        <v>0</v>
      </c>
    </row>
    <row r="15" spans="1:16" ht="13.8" thickBot="1">
      <c r="A15" s="149" t="s">
        <v>157</v>
      </c>
      <c r="B15" s="205"/>
      <c r="C15" s="81" t="s">
        <v>276</v>
      </c>
      <c r="D15" s="82" t="s">
        <v>277</v>
      </c>
      <c r="E15" s="83">
        <v>1760</v>
      </c>
      <c r="F15" s="84">
        <v>1100</v>
      </c>
      <c r="G15" s="112"/>
      <c r="H15" s="47">
        <f t="shared" si="1"/>
        <v>0</v>
      </c>
      <c r="I15" s="19">
        <v>72</v>
      </c>
      <c r="J15" s="267"/>
      <c r="K15" s="24" t="s">
        <v>189</v>
      </c>
      <c r="L15" s="24" t="s">
        <v>59</v>
      </c>
      <c r="M15" s="70">
        <v>4104</v>
      </c>
      <c r="N15" s="30">
        <v>2950</v>
      </c>
      <c r="O15" s="115"/>
      <c r="P15" s="54">
        <f t="shared" si="2"/>
        <v>0</v>
      </c>
    </row>
    <row r="16" spans="1:16">
      <c r="A16" s="25" t="s">
        <v>158</v>
      </c>
      <c r="B16" s="203" t="s">
        <v>21</v>
      </c>
      <c r="C16" s="166" t="s">
        <v>131</v>
      </c>
      <c r="D16" s="167" t="s">
        <v>132</v>
      </c>
      <c r="E16" s="168">
        <v>715</v>
      </c>
      <c r="F16" s="169">
        <v>390</v>
      </c>
      <c r="G16" s="114"/>
      <c r="H16" s="48">
        <f t="shared" si="1"/>
        <v>0</v>
      </c>
      <c r="I16" s="19">
        <v>73</v>
      </c>
      <c r="J16" s="267"/>
      <c r="K16" s="24" t="s">
        <v>60</v>
      </c>
      <c r="L16" s="24" t="s">
        <v>190</v>
      </c>
      <c r="M16" s="70">
        <v>7128</v>
      </c>
      <c r="N16" s="30">
        <v>4980</v>
      </c>
      <c r="O16" s="115"/>
      <c r="P16" s="54">
        <f t="shared" ref="P16:P22" si="3">N16*O16</f>
        <v>0</v>
      </c>
    </row>
    <row r="17" spans="1:16">
      <c r="A17" s="19" t="s">
        <v>229</v>
      </c>
      <c r="B17" s="204"/>
      <c r="C17" s="178" t="s">
        <v>133</v>
      </c>
      <c r="D17" s="179" t="s">
        <v>134</v>
      </c>
      <c r="E17" s="180">
        <v>495</v>
      </c>
      <c r="F17" s="181">
        <v>330</v>
      </c>
      <c r="G17" s="117"/>
      <c r="H17" s="46">
        <f t="shared" si="1"/>
        <v>0</v>
      </c>
      <c r="I17" s="19">
        <v>74</v>
      </c>
      <c r="J17" s="267"/>
      <c r="K17" s="24" t="s">
        <v>127</v>
      </c>
      <c r="L17" s="24" t="s">
        <v>288</v>
      </c>
      <c r="M17" s="70" t="s">
        <v>98</v>
      </c>
      <c r="N17" s="30">
        <v>3200</v>
      </c>
      <c r="O17" s="115"/>
      <c r="P17" s="54">
        <f t="shared" si="3"/>
        <v>0</v>
      </c>
    </row>
    <row r="18" spans="1:16">
      <c r="A18" s="19" t="s">
        <v>230</v>
      </c>
      <c r="B18" s="204"/>
      <c r="C18" s="22" t="s">
        <v>181</v>
      </c>
      <c r="D18" s="23" t="s">
        <v>183</v>
      </c>
      <c r="E18" s="71">
        <v>1738</v>
      </c>
      <c r="F18" s="29">
        <v>1620</v>
      </c>
      <c r="G18" s="117"/>
      <c r="H18" s="46">
        <f t="shared" si="1"/>
        <v>0</v>
      </c>
      <c r="I18" s="19">
        <v>75</v>
      </c>
      <c r="J18" s="267"/>
      <c r="K18" s="24" t="s">
        <v>61</v>
      </c>
      <c r="L18" s="24" t="s">
        <v>62</v>
      </c>
      <c r="M18" s="70">
        <v>5735</v>
      </c>
      <c r="N18" s="30">
        <v>3070</v>
      </c>
      <c r="O18" s="115"/>
      <c r="P18" s="54">
        <f t="shared" si="3"/>
        <v>0</v>
      </c>
    </row>
    <row r="19" spans="1:16">
      <c r="A19" s="19" t="s">
        <v>231</v>
      </c>
      <c r="B19" s="204"/>
      <c r="C19" s="20" t="s">
        <v>22</v>
      </c>
      <c r="D19" s="21" t="s">
        <v>23</v>
      </c>
      <c r="E19" s="75">
        <v>825</v>
      </c>
      <c r="F19" s="30">
        <v>500</v>
      </c>
      <c r="G19" s="115"/>
      <c r="H19" s="46">
        <f t="shared" si="1"/>
        <v>0</v>
      </c>
      <c r="I19" s="19">
        <v>76</v>
      </c>
      <c r="J19" s="267"/>
      <c r="K19" s="24" t="s">
        <v>289</v>
      </c>
      <c r="L19" s="24" t="s">
        <v>290</v>
      </c>
      <c r="M19" s="70">
        <v>10260</v>
      </c>
      <c r="N19" s="30">
        <v>6990</v>
      </c>
      <c r="O19" s="115"/>
      <c r="P19" s="54">
        <f t="shared" si="3"/>
        <v>0</v>
      </c>
    </row>
    <row r="20" spans="1:16" ht="13.8" thickBot="1">
      <c r="A20" s="16" t="s">
        <v>307</v>
      </c>
      <c r="B20" s="205"/>
      <c r="C20" s="50" t="s">
        <v>182</v>
      </c>
      <c r="D20" s="51" t="s">
        <v>183</v>
      </c>
      <c r="E20" s="72">
        <v>2090</v>
      </c>
      <c r="F20" s="52">
        <v>1680</v>
      </c>
      <c r="G20" s="116"/>
      <c r="H20" s="47">
        <f t="shared" si="1"/>
        <v>0</v>
      </c>
      <c r="I20" s="19">
        <v>77</v>
      </c>
      <c r="J20" s="267"/>
      <c r="K20" s="24" t="s">
        <v>63</v>
      </c>
      <c r="L20" s="24" t="s">
        <v>59</v>
      </c>
      <c r="M20" s="70">
        <v>10584</v>
      </c>
      <c r="N20" s="30">
        <v>6170</v>
      </c>
      <c r="O20" s="115"/>
      <c r="P20" s="54">
        <f t="shared" si="3"/>
        <v>0</v>
      </c>
    </row>
    <row r="21" spans="1:16">
      <c r="A21" s="25" t="s">
        <v>232</v>
      </c>
      <c r="B21" s="203" t="s">
        <v>10</v>
      </c>
      <c r="C21" s="166" t="s">
        <v>162</v>
      </c>
      <c r="D21" s="167" t="s">
        <v>163</v>
      </c>
      <c r="E21" s="168">
        <v>1408</v>
      </c>
      <c r="F21" s="169">
        <v>470</v>
      </c>
      <c r="G21" s="114"/>
      <c r="H21" s="48">
        <f t="shared" si="1"/>
        <v>0</v>
      </c>
      <c r="I21" s="19">
        <v>78</v>
      </c>
      <c r="J21" s="267"/>
      <c r="K21" s="24" t="s">
        <v>128</v>
      </c>
      <c r="L21" s="24" t="s">
        <v>144</v>
      </c>
      <c r="M21" s="70" t="s">
        <v>98</v>
      </c>
      <c r="N21" s="30">
        <v>1800</v>
      </c>
      <c r="O21" s="115"/>
      <c r="P21" s="54">
        <f t="shared" si="3"/>
        <v>0</v>
      </c>
    </row>
    <row r="22" spans="1:16">
      <c r="A22" s="19" t="s">
        <v>233</v>
      </c>
      <c r="B22" s="204"/>
      <c r="C22" s="20" t="s">
        <v>185</v>
      </c>
      <c r="D22" s="21" t="s">
        <v>81</v>
      </c>
      <c r="E22" s="75" t="s">
        <v>184</v>
      </c>
      <c r="F22" s="30">
        <v>1080</v>
      </c>
      <c r="G22" s="115"/>
      <c r="H22" s="54">
        <f t="shared" si="1"/>
        <v>0</v>
      </c>
      <c r="I22" s="19">
        <v>79</v>
      </c>
      <c r="J22" s="267"/>
      <c r="K22" s="24" t="s">
        <v>211</v>
      </c>
      <c r="L22" s="24" t="s">
        <v>212</v>
      </c>
      <c r="M22" s="127" t="s">
        <v>98</v>
      </c>
      <c r="N22" s="30">
        <v>2200</v>
      </c>
      <c r="O22" s="115"/>
      <c r="P22" s="54">
        <f t="shared" si="3"/>
        <v>0</v>
      </c>
    </row>
    <row r="23" spans="1:16" ht="13.8" thickBot="1">
      <c r="A23" s="16" t="s">
        <v>234</v>
      </c>
      <c r="B23" s="205"/>
      <c r="C23" s="17" t="s">
        <v>164</v>
      </c>
      <c r="D23" s="18" t="s">
        <v>165</v>
      </c>
      <c r="E23" s="74">
        <v>2310</v>
      </c>
      <c r="F23" s="31">
        <v>880</v>
      </c>
      <c r="G23" s="118"/>
      <c r="H23" s="53">
        <f t="shared" si="1"/>
        <v>0</v>
      </c>
      <c r="I23" s="16">
        <v>80</v>
      </c>
      <c r="J23" s="268"/>
      <c r="K23" s="24" t="s">
        <v>213</v>
      </c>
      <c r="L23" s="24" t="s">
        <v>214</v>
      </c>
      <c r="M23" s="70">
        <v>3348</v>
      </c>
      <c r="N23" s="30">
        <v>3340</v>
      </c>
      <c r="O23" s="115"/>
      <c r="P23" s="54">
        <f t="shared" ref="P23:P53" si="4">N23*O23</f>
        <v>0</v>
      </c>
    </row>
    <row r="24" spans="1:16">
      <c r="A24" s="25" t="s">
        <v>235</v>
      </c>
      <c r="B24" s="203" t="s">
        <v>166</v>
      </c>
      <c r="C24" s="22" t="s">
        <v>136</v>
      </c>
      <c r="D24" s="23" t="s">
        <v>23</v>
      </c>
      <c r="E24" s="71">
        <v>1100</v>
      </c>
      <c r="F24" s="29">
        <v>530</v>
      </c>
      <c r="G24" s="114"/>
      <c r="H24" s="48">
        <f t="shared" si="1"/>
        <v>0</v>
      </c>
      <c r="I24" s="25">
        <v>81</v>
      </c>
      <c r="J24" s="266" t="s">
        <v>64</v>
      </c>
      <c r="K24" s="27" t="s">
        <v>291</v>
      </c>
      <c r="L24" s="27" t="s">
        <v>292</v>
      </c>
      <c r="M24" s="69" t="s">
        <v>98</v>
      </c>
      <c r="N24" s="32">
        <v>9780</v>
      </c>
      <c r="O24" s="114"/>
      <c r="P24" s="48">
        <f t="shared" si="4"/>
        <v>0</v>
      </c>
    </row>
    <row r="25" spans="1:16" ht="13.8" thickBot="1">
      <c r="A25" s="19" t="s">
        <v>236</v>
      </c>
      <c r="B25" s="205"/>
      <c r="C25" s="162" t="s">
        <v>137</v>
      </c>
      <c r="D25" s="163" t="s">
        <v>118</v>
      </c>
      <c r="E25" s="164">
        <v>550</v>
      </c>
      <c r="F25" s="165">
        <v>500</v>
      </c>
      <c r="G25" s="118"/>
      <c r="H25" s="53">
        <f t="shared" si="1"/>
        <v>0</v>
      </c>
      <c r="I25" s="19">
        <v>82</v>
      </c>
      <c r="J25" s="267"/>
      <c r="K25" s="24" t="s">
        <v>215</v>
      </c>
      <c r="L25" s="24" t="s">
        <v>216</v>
      </c>
      <c r="M25" s="70" t="s">
        <v>98</v>
      </c>
      <c r="N25" s="30">
        <v>5990</v>
      </c>
      <c r="O25" s="115"/>
      <c r="P25" s="54">
        <f t="shared" si="4"/>
        <v>0</v>
      </c>
    </row>
    <row r="26" spans="1:16" ht="13.8" thickBot="1">
      <c r="A26" s="25" t="s">
        <v>237</v>
      </c>
      <c r="B26" s="203" t="s">
        <v>25</v>
      </c>
      <c r="C26" s="14" t="s">
        <v>122</v>
      </c>
      <c r="D26" s="15" t="s">
        <v>121</v>
      </c>
      <c r="E26" s="73">
        <v>1320</v>
      </c>
      <c r="F26" s="32">
        <v>930</v>
      </c>
      <c r="G26" s="114"/>
      <c r="H26" s="48">
        <f t="shared" si="1"/>
        <v>0</v>
      </c>
      <c r="I26" s="16">
        <v>83</v>
      </c>
      <c r="J26" s="268"/>
      <c r="K26" s="196" t="s">
        <v>217</v>
      </c>
      <c r="L26" s="196" t="s">
        <v>65</v>
      </c>
      <c r="M26" s="197">
        <v>1980</v>
      </c>
      <c r="N26" s="173">
        <v>890</v>
      </c>
      <c r="O26" s="115"/>
      <c r="P26" s="54">
        <f t="shared" si="4"/>
        <v>0</v>
      </c>
    </row>
    <row r="27" spans="1:16">
      <c r="A27" s="19" t="s">
        <v>238</v>
      </c>
      <c r="B27" s="204"/>
      <c r="C27" s="20" t="s">
        <v>26</v>
      </c>
      <c r="D27" s="21" t="s">
        <v>12</v>
      </c>
      <c r="E27" s="75">
        <v>858</v>
      </c>
      <c r="F27" s="30">
        <v>610</v>
      </c>
      <c r="G27" s="115"/>
      <c r="H27" s="54">
        <f t="shared" si="1"/>
        <v>0</v>
      </c>
      <c r="I27" s="25">
        <v>84</v>
      </c>
      <c r="J27" s="266" t="s">
        <v>66</v>
      </c>
      <c r="K27" s="27" t="s">
        <v>67</v>
      </c>
      <c r="L27" s="27" t="s">
        <v>39</v>
      </c>
      <c r="M27" s="69">
        <v>990</v>
      </c>
      <c r="N27" s="32">
        <v>670</v>
      </c>
      <c r="O27" s="114"/>
      <c r="P27" s="48">
        <f t="shared" si="4"/>
        <v>0</v>
      </c>
    </row>
    <row r="28" spans="1:16">
      <c r="A28" s="19" t="s">
        <v>239</v>
      </c>
      <c r="B28" s="204"/>
      <c r="C28" s="174" t="s">
        <v>194</v>
      </c>
      <c r="D28" s="175" t="s">
        <v>195</v>
      </c>
      <c r="E28" s="176" t="s">
        <v>196</v>
      </c>
      <c r="F28" s="177">
        <v>370</v>
      </c>
      <c r="G28" s="116"/>
      <c r="H28" s="56">
        <f t="shared" si="1"/>
        <v>0</v>
      </c>
      <c r="I28" s="19">
        <v>85</v>
      </c>
      <c r="J28" s="267"/>
      <c r="K28" s="196" t="s">
        <v>93</v>
      </c>
      <c r="L28" s="196" t="s">
        <v>94</v>
      </c>
      <c r="M28" s="197">
        <v>1012</v>
      </c>
      <c r="N28" s="173">
        <v>690</v>
      </c>
      <c r="O28" s="115"/>
      <c r="P28" s="54">
        <f t="shared" si="4"/>
        <v>0</v>
      </c>
    </row>
    <row r="29" spans="1:16" ht="13.8" thickBot="1">
      <c r="A29" s="102" t="s">
        <v>240</v>
      </c>
      <c r="B29" s="205"/>
      <c r="C29" s="17" t="s">
        <v>197</v>
      </c>
      <c r="D29" s="18" t="s">
        <v>198</v>
      </c>
      <c r="E29" s="74">
        <v>1100</v>
      </c>
      <c r="F29" s="31">
        <v>780</v>
      </c>
      <c r="G29" s="118"/>
      <c r="H29" s="53">
        <f t="shared" si="1"/>
        <v>0</v>
      </c>
      <c r="I29" s="19">
        <v>86</v>
      </c>
      <c r="J29" s="267"/>
      <c r="K29" s="196" t="s">
        <v>68</v>
      </c>
      <c r="L29" s="196" t="s">
        <v>115</v>
      </c>
      <c r="M29" s="197">
        <v>2464</v>
      </c>
      <c r="N29" s="173">
        <v>1100</v>
      </c>
      <c r="O29" s="115"/>
      <c r="P29" s="54">
        <f t="shared" si="4"/>
        <v>0</v>
      </c>
    </row>
    <row r="30" spans="1:16">
      <c r="A30" s="25" t="s">
        <v>241</v>
      </c>
      <c r="B30" s="226" t="s">
        <v>27</v>
      </c>
      <c r="C30" s="162" t="s">
        <v>199</v>
      </c>
      <c r="D30" s="163" t="s">
        <v>200</v>
      </c>
      <c r="E30" s="164">
        <v>539</v>
      </c>
      <c r="F30" s="165">
        <v>380</v>
      </c>
      <c r="G30" s="112"/>
      <c r="H30" s="47">
        <f t="shared" si="1"/>
        <v>0</v>
      </c>
      <c r="I30" s="19">
        <v>87</v>
      </c>
      <c r="J30" s="267"/>
      <c r="K30" s="24" t="s">
        <v>69</v>
      </c>
      <c r="L30" s="24" t="s">
        <v>95</v>
      </c>
      <c r="M30" s="70">
        <v>1980</v>
      </c>
      <c r="N30" s="30">
        <v>1140</v>
      </c>
      <c r="O30" s="115"/>
      <c r="P30" s="54">
        <f t="shared" si="4"/>
        <v>0</v>
      </c>
    </row>
    <row r="31" spans="1:16" ht="13.8" thickBot="1">
      <c r="A31" s="19" t="s">
        <v>242</v>
      </c>
      <c r="B31" s="227"/>
      <c r="C31" s="170" t="s">
        <v>84</v>
      </c>
      <c r="D31" s="171" t="s">
        <v>82</v>
      </c>
      <c r="E31" s="172">
        <v>792</v>
      </c>
      <c r="F31" s="173">
        <v>610</v>
      </c>
      <c r="G31" s="115"/>
      <c r="H31" s="54">
        <f>F31*G31</f>
        <v>0</v>
      </c>
      <c r="I31" s="16">
        <v>88</v>
      </c>
      <c r="J31" s="268"/>
      <c r="K31" s="131" t="s">
        <v>145</v>
      </c>
      <c r="L31" s="131" t="s">
        <v>146</v>
      </c>
      <c r="M31" s="133">
        <v>1232</v>
      </c>
      <c r="N31" s="52">
        <v>690</v>
      </c>
      <c r="O31" s="116"/>
      <c r="P31" s="56">
        <f t="shared" si="4"/>
        <v>0</v>
      </c>
    </row>
    <row r="32" spans="1:16">
      <c r="A32" s="19" t="s">
        <v>243</v>
      </c>
      <c r="B32" s="227"/>
      <c r="C32" s="170" t="s">
        <v>28</v>
      </c>
      <c r="D32" s="171" t="s">
        <v>18</v>
      </c>
      <c r="E32" s="172">
        <v>770</v>
      </c>
      <c r="F32" s="173">
        <v>440</v>
      </c>
      <c r="G32" s="115"/>
      <c r="H32" s="54">
        <f t="shared" si="1"/>
        <v>0</v>
      </c>
      <c r="I32" s="25">
        <v>89</v>
      </c>
      <c r="J32" s="266" t="s">
        <v>70</v>
      </c>
      <c r="K32" s="27" t="s">
        <v>218</v>
      </c>
      <c r="L32" s="27" t="s">
        <v>219</v>
      </c>
      <c r="M32" s="69" t="s">
        <v>98</v>
      </c>
      <c r="N32" s="32">
        <v>420</v>
      </c>
      <c r="O32" s="114"/>
      <c r="P32" s="48">
        <f t="shared" si="4"/>
        <v>0</v>
      </c>
    </row>
    <row r="33" spans="1:16">
      <c r="A33" s="19" t="s">
        <v>244</v>
      </c>
      <c r="B33" s="227"/>
      <c r="C33" s="20" t="s">
        <v>29</v>
      </c>
      <c r="D33" s="21" t="s">
        <v>30</v>
      </c>
      <c r="E33" s="75">
        <v>1232</v>
      </c>
      <c r="F33" s="30">
        <v>870</v>
      </c>
      <c r="G33" s="115"/>
      <c r="H33" s="54">
        <f t="shared" si="1"/>
        <v>0</v>
      </c>
      <c r="I33" s="19">
        <v>90</v>
      </c>
      <c r="J33" s="267"/>
      <c r="K33" s="198" t="s">
        <v>96</v>
      </c>
      <c r="L33" s="198" t="s">
        <v>116</v>
      </c>
      <c r="M33" s="199">
        <v>1100</v>
      </c>
      <c r="N33" s="181">
        <v>430</v>
      </c>
      <c r="O33" s="117"/>
      <c r="P33" s="46">
        <f t="shared" si="4"/>
        <v>0</v>
      </c>
    </row>
    <row r="34" spans="1:16">
      <c r="A34" s="19" t="s">
        <v>245</v>
      </c>
      <c r="B34" s="227"/>
      <c r="C34" s="170" t="s">
        <v>113</v>
      </c>
      <c r="D34" s="171" t="s">
        <v>114</v>
      </c>
      <c r="E34" s="172" t="s">
        <v>98</v>
      </c>
      <c r="F34" s="173">
        <v>700</v>
      </c>
      <c r="G34" s="115"/>
      <c r="H34" s="54">
        <f t="shared" si="1"/>
        <v>0</v>
      </c>
      <c r="I34" s="19">
        <v>91</v>
      </c>
      <c r="J34" s="267"/>
      <c r="K34" s="196" t="s">
        <v>71</v>
      </c>
      <c r="L34" s="196" t="s">
        <v>119</v>
      </c>
      <c r="M34" s="197">
        <v>1100</v>
      </c>
      <c r="N34" s="173">
        <v>420</v>
      </c>
      <c r="O34" s="115"/>
      <c r="P34" s="54">
        <f t="shared" si="4"/>
        <v>0</v>
      </c>
    </row>
    <row r="35" spans="1:16">
      <c r="A35" s="19" t="s">
        <v>246</v>
      </c>
      <c r="B35" s="227"/>
      <c r="C35" s="20" t="s">
        <v>31</v>
      </c>
      <c r="D35" s="21" t="s">
        <v>83</v>
      </c>
      <c r="E35" s="75">
        <v>1430</v>
      </c>
      <c r="F35" s="30">
        <v>870</v>
      </c>
      <c r="G35" s="115"/>
      <c r="H35" s="54">
        <f t="shared" si="1"/>
        <v>0</v>
      </c>
      <c r="I35" s="19">
        <v>92</v>
      </c>
      <c r="J35" s="267"/>
      <c r="K35" s="24" t="s">
        <v>72</v>
      </c>
      <c r="L35" s="24" t="s">
        <v>97</v>
      </c>
      <c r="M35" s="70" t="s">
        <v>98</v>
      </c>
      <c r="N35" s="30">
        <v>790</v>
      </c>
      <c r="O35" s="115"/>
      <c r="P35" s="54">
        <f t="shared" si="4"/>
        <v>0</v>
      </c>
    </row>
    <row r="36" spans="1:16">
      <c r="A36" s="19" t="s">
        <v>247</v>
      </c>
      <c r="B36" s="227"/>
      <c r="C36" s="20" t="s">
        <v>201</v>
      </c>
      <c r="D36" s="21" t="s">
        <v>202</v>
      </c>
      <c r="E36" s="75">
        <v>1067</v>
      </c>
      <c r="F36" s="30">
        <v>980</v>
      </c>
      <c r="G36" s="115"/>
      <c r="H36" s="54">
        <f t="shared" si="1"/>
        <v>0</v>
      </c>
      <c r="I36" s="19">
        <v>93</v>
      </c>
      <c r="J36" s="267"/>
      <c r="K36" s="24" t="s">
        <v>72</v>
      </c>
      <c r="L36" s="24" t="s">
        <v>117</v>
      </c>
      <c r="M36" s="70" t="s">
        <v>98</v>
      </c>
      <c r="N36" s="30">
        <v>690</v>
      </c>
      <c r="O36" s="115"/>
      <c r="P36" s="54">
        <f t="shared" si="4"/>
        <v>0</v>
      </c>
    </row>
    <row r="37" spans="1:16" ht="13.8" thickBot="1">
      <c r="A37" s="19" t="s">
        <v>248</v>
      </c>
      <c r="B37" s="227"/>
      <c r="C37" s="170" t="s">
        <v>203</v>
      </c>
      <c r="D37" s="163" t="s">
        <v>204</v>
      </c>
      <c r="E37" s="172">
        <v>1045</v>
      </c>
      <c r="F37" s="182">
        <v>590</v>
      </c>
      <c r="G37" s="125"/>
      <c r="H37" s="47">
        <f t="shared" si="1"/>
        <v>0</v>
      </c>
      <c r="I37" s="16">
        <v>94</v>
      </c>
      <c r="J37" s="268"/>
      <c r="K37" s="24" t="s">
        <v>220</v>
      </c>
      <c r="L37" s="24" t="s">
        <v>73</v>
      </c>
      <c r="M37" s="70">
        <v>660</v>
      </c>
      <c r="N37" s="30">
        <v>500</v>
      </c>
      <c r="O37" s="115"/>
      <c r="P37" s="54">
        <f t="shared" si="4"/>
        <v>0</v>
      </c>
    </row>
    <row r="38" spans="1:16" ht="13.8" thickBot="1">
      <c r="A38" s="16" t="s">
        <v>249</v>
      </c>
      <c r="B38" s="228"/>
      <c r="C38" s="17" t="s">
        <v>85</v>
      </c>
      <c r="D38" s="18" t="s">
        <v>86</v>
      </c>
      <c r="E38" s="74">
        <v>2365</v>
      </c>
      <c r="F38" s="31">
        <v>2320</v>
      </c>
      <c r="G38" s="129"/>
      <c r="H38" s="128">
        <f t="shared" si="1"/>
        <v>0</v>
      </c>
      <c r="I38" s="80">
        <v>95</v>
      </c>
      <c r="J38" s="124" t="s">
        <v>74</v>
      </c>
      <c r="K38" s="122" t="s">
        <v>75</v>
      </c>
      <c r="L38" s="122" t="s">
        <v>76</v>
      </c>
      <c r="M38" s="123">
        <v>7124</v>
      </c>
      <c r="N38" s="85">
        <v>2980</v>
      </c>
      <c r="O38" s="111"/>
      <c r="P38" s="77">
        <f t="shared" si="4"/>
        <v>0</v>
      </c>
    </row>
    <row r="39" spans="1:16" ht="13.8" thickBot="1">
      <c r="A39" s="60" t="s">
        <v>250</v>
      </c>
      <c r="B39" s="130" t="s">
        <v>125</v>
      </c>
      <c r="C39" s="183" t="s">
        <v>167</v>
      </c>
      <c r="D39" s="184" t="s">
        <v>126</v>
      </c>
      <c r="E39" s="185">
        <v>3300</v>
      </c>
      <c r="F39" s="186">
        <v>2550</v>
      </c>
      <c r="G39" s="119"/>
      <c r="H39" s="49">
        <f t="shared" si="1"/>
        <v>0</v>
      </c>
      <c r="I39" s="25">
        <v>96</v>
      </c>
      <c r="J39" s="266" t="s">
        <v>293</v>
      </c>
      <c r="K39" s="24" t="s">
        <v>178</v>
      </c>
      <c r="L39" s="24" t="s">
        <v>41</v>
      </c>
      <c r="M39" s="70">
        <v>748</v>
      </c>
      <c r="N39" s="30">
        <v>590</v>
      </c>
      <c r="O39" s="115"/>
      <c r="P39" s="54">
        <f t="shared" ref="P39" si="5">N39*O39</f>
        <v>0</v>
      </c>
    </row>
    <row r="40" spans="1:16">
      <c r="A40" s="25" t="s">
        <v>251</v>
      </c>
      <c r="B40" s="203" t="s">
        <v>32</v>
      </c>
      <c r="C40" s="166" t="s">
        <v>33</v>
      </c>
      <c r="D40" s="167" t="s">
        <v>34</v>
      </c>
      <c r="E40" s="168">
        <v>880</v>
      </c>
      <c r="F40" s="169">
        <v>400</v>
      </c>
      <c r="G40" s="114"/>
      <c r="H40" s="48">
        <f t="shared" si="1"/>
        <v>0</v>
      </c>
      <c r="I40" s="19">
        <v>97</v>
      </c>
      <c r="J40" s="267"/>
      <c r="K40" s="24" t="s">
        <v>147</v>
      </c>
      <c r="L40" s="24" t="s">
        <v>78</v>
      </c>
      <c r="M40" s="70">
        <v>3300</v>
      </c>
      <c r="N40" s="30">
        <v>1600</v>
      </c>
      <c r="O40" s="115"/>
      <c r="P40" s="54">
        <f t="shared" ref="P40:P51" si="6">N40*O40</f>
        <v>0</v>
      </c>
    </row>
    <row r="41" spans="1:16">
      <c r="A41" s="19" t="s">
        <v>252</v>
      </c>
      <c r="B41" s="204"/>
      <c r="C41" s="22" t="s">
        <v>87</v>
      </c>
      <c r="D41" s="23" t="s">
        <v>186</v>
      </c>
      <c r="E41" s="71">
        <v>550</v>
      </c>
      <c r="F41" s="29">
        <v>350</v>
      </c>
      <c r="G41" s="117"/>
      <c r="H41" s="46">
        <f t="shared" si="1"/>
        <v>0</v>
      </c>
      <c r="I41" s="19">
        <v>98</v>
      </c>
      <c r="J41" s="267"/>
      <c r="K41" s="24" t="s">
        <v>148</v>
      </c>
      <c r="L41" s="24" t="s">
        <v>77</v>
      </c>
      <c r="M41" s="70">
        <v>3300</v>
      </c>
      <c r="N41" s="30">
        <v>1600</v>
      </c>
      <c r="O41" s="115"/>
      <c r="P41" s="54">
        <f t="shared" si="6"/>
        <v>0</v>
      </c>
    </row>
    <row r="42" spans="1:16">
      <c r="A42" s="19" t="s">
        <v>308</v>
      </c>
      <c r="B42" s="204"/>
      <c r="C42" s="22" t="s">
        <v>278</v>
      </c>
      <c r="D42" s="23" t="s">
        <v>279</v>
      </c>
      <c r="E42" s="71">
        <v>1705</v>
      </c>
      <c r="F42" s="29">
        <v>1700</v>
      </c>
      <c r="G42" s="117"/>
      <c r="H42" s="46">
        <f t="shared" si="1"/>
        <v>0</v>
      </c>
      <c r="I42" s="102">
        <v>99</v>
      </c>
      <c r="J42" s="267"/>
      <c r="K42" s="131" t="s">
        <v>294</v>
      </c>
      <c r="L42" s="131" t="s">
        <v>295</v>
      </c>
      <c r="M42" s="133">
        <v>3300</v>
      </c>
      <c r="N42" s="52">
        <v>1990</v>
      </c>
      <c r="O42" s="116"/>
      <c r="P42" s="56">
        <f t="shared" si="6"/>
        <v>0</v>
      </c>
    </row>
    <row r="43" spans="1:16">
      <c r="A43" s="19" t="s">
        <v>253</v>
      </c>
      <c r="B43" s="204"/>
      <c r="C43" s="22" t="s">
        <v>280</v>
      </c>
      <c r="D43" s="23" t="s">
        <v>279</v>
      </c>
      <c r="E43" s="71">
        <v>1650</v>
      </c>
      <c r="F43" s="29">
        <v>980</v>
      </c>
      <c r="G43" s="117"/>
      <c r="H43" s="46">
        <f t="shared" si="1"/>
        <v>0</v>
      </c>
      <c r="I43" s="19">
        <v>100</v>
      </c>
      <c r="J43" s="267"/>
      <c r="K43" s="24" t="s">
        <v>296</v>
      </c>
      <c r="L43" s="24" t="s">
        <v>295</v>
      </c>
      <c r="M43" s="140" t="s">
        <v>98</v>
      </c>
      <c r="N43" s="30">
        <v>1120</v>
      </c>
      <c r="O43" s="142"/>
      <c r="P43" s="138">
        <f t="shared" si="6"/>
        <v>0</v>
      </c>
    </row>
    <row r="44" spans="1:16">
      <c r="A44" s="19" t="s">
        <v>254</v>
      </c>
      <c r="B44" s="204"/>
      <c r="C44" s="20" t="s">
        <v>35</v>
      </c>
      <c r="D44" s="21" t="s">
        <v>36</v>
      </c>
      <c r="E44" s="75">
        <v>605</v>
      </c>
      <c r="F44" s="30">
        <v>480</v>
      </c>
      <c r="G44" s="115"/>
      <c r="H44" s="54">
        <f t="shared" si="1"/>
        <v>0</v>
      </c>
      <c r="I44" s="19">
        <v>101</v>
      </c>
      <c r="J44" s="267"/>
      <c r="K44" s="24" t="s">
        <v>297</v>
      </c>
      <c r="L44" s="134" t="s">
        <v>298</v>
      </c>
      <c r="M44" s="140">
        <v>1980</v>
      </c>
      <c r="N44" s="30">
        <v>1880</v>
      </c>
      <c r="O44" s="142"/>
      <c r="P44" s="138">
        <f t="shared" si="6"/>
        <v>0</v>
      </c>
    </row>
    <row r="45" spans="1:16" ht="13.8" thickBot="1">
      <c r="A45" s="19" t="s">
        <v>255</v>
      </c>
      <c r="B45" s="204"/>
      <c r="C45" s="20" t="s">
        <v>281</v>
      </c>
      <c r="D45" s="21" t="s">
        <v>39</v>
      </c>
      <c r="E45" s="75">
        <v>1650</v>
      </c>
      <c r="F45" s="30">
        <v>1080</v>
      </c>
      <c r="G45" s="115"/>
      <c r="H45" s="54">
        <f t="shared" si="1"/>
        <v>0</v>
      </c>
      <c r="I45" s="16">
        <v>102</v>
      </c>
      <c r="J45" s="268"/>
      <c r="K45" s="26" t="s">
        <v>299</v>
      </c>
      <c r="L45" s="155" t="s">
        <v>300</v>
      </c>
      <c r="M45" s="141">
        <v>2178</v>
      </c>
      <c r="N45" s="31">
        <v>1980</v>
      </c>
      <c r="O45" s="143"/>
      <c r="P45" s="139">
        <f t="shared" si="6"/>
        <v>0</v>
      </c>
    </row>
    <row r="46" spans="1:16">
      <c r="A46" s="19" t="s">
        <v>256</v>
      </c>
      <c r="B46" s="204"/>
      <c r="C46" s="170" t="s">
        <v>37</v>
      </c>
      <c r="D46" s="171" t="s">
        <v>38</v>
      </c>
      <c r="E46" s="172">
        <v>1320</v>
      </c>
      <c r="F46" s="173">
        <v>690</v>
      </c>
      <c r="G46" s="115"/>
      <c r="H46" s="54">
        <f t="shared" si="1"/>
        <v>0</v>
      </c>
      <c r="I46" s="25">
        <v>103</v>
      </c>
      <c r="J46" s="266" t="s">
        <v>150</v>
      </c>
      <c r="K46" s="278" t="s">
        <v>306</v>
      </c>
      <c r="L46" s="279"/>
      <c r="M46" s="69">
        <v>5400</v>
      </c>
      <c r="N46" s="32">
        <v>5400</v>
      </c>
      <c r="O46" s="114"/>
      <c r="P46" s="48">
        <f t="shared" si="6"/>
        <v>0</v>
      </c>
    </row>
    <row r="47" spans="1:16">
      <c r="A47" s="19" t="s">
        <v>257</v>
      </c>
      <c r="B47" s="204"/>
      <c r="C47" s="20" t="s">
        <v>205</v>
      </c>
      <c r="D47" s="21" t="s">
        <v>206</v>
      </c>
      <c r="E47" s="75">
        <v>979</v>
      </c>
      <c r="F47" s="30">
        <v>890</v>
      </c>
      <c r="G47" s="115"/>
      <c r="H47" s="54">
        <f t="shared" si="1"/>
        <v>0</v>
      </c>
      <c r="I47" s="19">
        <v>104</v>
      </c>
      <c r="J47" s="267"/>
      <c r="K47" s="229" t="s">
        <v>301</v>
      </c>
      <c r="L47" s="230"/>
      <c r="M47" s="121" t="s">
        <v>98</v>
      </c>
      <c r="N47" s="29">
        <v>1980</v>
      </c>
      <c r="O47" s="117"/>
      <c r="P47" s="46">
        <f t="shared" si="6"/>
        <v>0</v>
      </c>
    </row>
    <row r="48" spans="1:16" ht="13.8" thickBot="1">
      <c r="A48" s="16" t="s">
        <v>309</v>
      </c>
      <c r="B48" s="205"/>
      <c r="C48" s="20" t="s">
        <v>168</v>
      </c>
      <c r="D48" s="21" t="s">
        <v>169</v>
      </c>
      <c r="E48" s="75">
        <v>715</v>
      </c>
      <c r="F48" s="30">
        <v>430</v>
      </c>
      <c r="G48" s="115"/>
      <c r="H48" s="54">
        <f t="shared" si="1"/>
        <v>0</v>
      </c>
      <c r="I48" s="19">
        <v>105</v>
      </c>
      <c r="J48" s="267"/>
      <c r="K48" s="24" t="s">
        <v>191</v>
      </c>
      <c r="L48" s="134" t="s">
        <v>221</v>
      </c>
      <c r="M48" s="127">
        <v>8800</v>
      </c>
      <c r="N48" s="30">
        <v>8500</v>
      </c>
      <c r="O48" s="115"/>
      <c r="P48" s="54">
        <f t="shared" si="6"/>
        <v>0</v>
      </c>
    </row>
    <row r="49" spans="1:18">
      <c r="A49" s="25" t="s">
        <v>258</v>
      </c>
      <c r="B49" s="203" t="s">
        <v>40</v>
      </c>
      <c r="C49" s="14" t="s">
        <v>88</v>
      </c>
      <c r="D49" s="15" t="s">
        <v>41</v>
      </c>
      <c r="E49" s="73">
        <v>1760</v>
      </c>
      <c r="F49" s="32">
        <v>860</v>
      </c>
      <c r="G49" s="114"/>
      <c r="H49" s="48">
        <f t="shared" si="1"/>
        <v>0</v>
      </c>
      <c r="I49" s="19">
        <v>106</v>
      </c>
      <c r="J49" s="267"/>
      <c r="K49" s="24" t="s">
        <v>222</v>
      </c>
      <c r="L49" s="134" t="s">
        <v>223</v>
      </c>
      <c r="M49" s="127">
        <v>5500</v>
      </c>
      <c r="N49" s="30">
        <v>5200</v>
      </c>
      <c r="O49" s="125"/>
      <c r="P49" s="126">
        <f t="shared" si="6"/>
        <v>0</v>
      </c>
    </row>
    <row r="50" spans="1:18">
      <c r="A50" s="19" t="s">
        <v>259</v>
      </c>
      <c r="B50" s="204"/>
      <c r="C50" s="170" t="s">
        <v>170</v>
      </c>
      <c r="D50" s="171" t="s">
        <v>171</v>
      </c>
      <c r="E50" s="172">
        <v>1320</v>
      </c>
      <c r="F50" s="173">
        <v>660</v>
      </c>
      <c r="G50" s="115"/>
      <c r="H50" s="54">
        <f t="shared" si="1"/>
        <v>0</v>
      </c>
      <c r="I50" s="19">
        <v>107</v>
      </c>
      <c r="J50" s="267"/>
      <c r="K50" s="24" t="s">
        <v>224</v>
      </c>
      <c r="L50" s="134" t="s">
        <v>225</v>
      </c>
      <c r="M50" s="127">
        <v>8778</v>
      </c>
      <c r="N50" s="30">
        <v>8400</v>
      </c>
      <c r="O50" s="125"/>
      <c r="P50" s="126">
        <f t="shared" si="6"/>
        <v>0</v>
      </c>
    </row>
    <row r="51" spans="1:18">
      <c r="A51" s="19" t="s">
        <v>260</v>
      </c>
      <c r="B51" s="204"/>
      <c r="C51" s="170" t="s">
        <v>89</v>
      </c>
      <c r="D51" s="171" t="s">
        <v>41</v>
      </c>
      <c r="E51" s="172">
        <v>1078</v>
      </c>
      <c r="F51" s="173">
        <v>560</v>
      </c>
      <c r="G51" s="115"/>
      <c r="H51" s="54">
        <f t="shared" si="1"/>
        <v>0</v>
      </c>
      <c r="I51" s="19">
        <v>108</v>
      </c>
      <c r="J51" s="267"/>
      <c r="K51" s="231" t="s">
        <v>302</v>
      </c>
      <c r="L51" s="232"/>
      <c r="M51" s="127">
        <v>1980</v>
      </c>
      <c r="N51" s="30">
        <v>1800</v>
      </c>
      <c r="O51" s="125"/>
      <c r="P51" s="126">
        <f t="shared" si="6"/>
        <v>0</v>
      </c>
    </row>
    <row r="52" spans="1:18">
      <c r="A52" s="19" t="s">
        <v>261</v>
      </c>
      <c r="B52" s="204"/>
      <c r="C52" s="170" t="s">
        <v>90</v>
      </c>
      <c r="D52" s="171" t="s">
        <v>91</v>
      </c>
      <c r="E52" s="172">
        <v>770</v>
      </c>
      <c r="F52" s="173">
        <v>400</v>
      </c>
      <c r="G52" s="115"/>
      <c r="H52" s="54">
        <f t="shared" si="1"/>
        <v>0</v>
      </c>
      <c r="I52" s="19">
        <v>109</v>
      </c>
      <c r="J52" s="267"/>
      <c r="K52" s="24" t="s">
        <v>192</v>
      </c>
      <c r="L52" s="134" t="s">
        <v>226</v>
      </c>
      <c r="M52" s="127">
        <v>4400</v>
      </c>
      <c r="N52" s="30">
        <v>3980</v>
      </c>
      <c r="O52" s="115"/>
      <c r="P52" s="54">
        <f t="shared" si="4"/>
        <v>0</v>
      </c>
    </row>
    <row r="53" spans="1:18" ht="13.8" thickBot="1">
      <c r="A53" s="16" t="s">
        <v>262</v>
      </c>
      <c r="B53" s="205"/>
      <c r="C53" s="17" t="s">
        <v>42</v>
      </c>
      <c r="D53" s="18" t="s">
        <v>43</v>
      </c>
      <c r="E53" s="74">
        <v>1320</v>
      </c>
      <c r="F53" s="31">
        <v>1230</v>
      </c>
      <c r="G53" s="118"/>
      <c r="H53" s="53">
        <f t="shared" si="1"/>
        <v>0</v>
      </c>
      <c r="I53" s="265">
        <v>110</v>
      </c>
      <c r="J53" s="267"/>
      <c r="K53" s="157" t="s">
        <v>303</v>
      </c>
      <c r="L53" s="157" t="s">
        <v>304</v>
      </c>
      <c r="M53" s="259">
        <v>2860</v>
      </c>
      <c r="N53" s="262">
        <v>2580</v>
      </c>
      <c r="O53" s="269"/>
      <c r="P53" s="200">
        <f t="shared" si="4"/>
        <v>0</v>
      </c>
    </row>
    <row r="54" spans="1:18" ht="13.2" customHeight="1">
      <c r="A54" s="25" t="s">
        <v>263</v>
      </c>
      <c r="B54" s="203" t="s">
        <v>44</v>
      </c>
      <c r="C54" s="14" t="s">
        <v>282</v>
      </c>
      <c r="D54" s="15" t="s">
        <v>283</v>
      </c>
      <c r="E54" s="73">
        <v>2178</v>
      </c>
      <c r="F54" s="32">
        <v>890</v>
      </c>
      <c r="G54" s="114"/>
      <c r="H54" s="48">
        <f t="shared" si="1"/>
        <v>0</v>
      </c>
      <c r="I54" s="265"/>
      <c r="J54" s="267"/>
      <c r="K54" s="233" t="s">
        <v>305</v>
      </c>
      <c r="L54" s="234"/>
      <c r="M54" s="260"/>
      <c r="N54" s="263"/>
      <c r="O54" s="270"/>
      <c r="P54" s="201"/>
    </row>
    <row r="55" spans="1:18" ht="13.95" customHeight="1" thickBot="1">
      <c r="A55" s="19" t="s">
        <v>264</v>
      </c>
      <c r="B55" s="205"/>
      <c r="C55" s="187" t="s">
        <v>123</v>
      </c>
      <c r="D55" s="188" t="s">
        <v>124</v>
      </c>
      <c r="E55" s="189">
        <v>1540</v>
      </c>
      <c r="F55" s="190">
        <v>990</v>
      </c>
      <c r="G55" s="118"/>
      <c r="H55" s="53">
        <f t="shared" si="1"/>
        <v>0</v>
      </c>
      <c r="I55" s="265"/>
      <c r="J55" s="267"/>
      <c r="K55" s="235"/>
      <c r="L55" s="236"/>
      <c r="M55" s="261"/>
      <c r="N55" s="264"/>
      <c r="O55" s="271"/>
      <c r="P55" s="202"/>
    </row>
    <row r="56" spans="1:18" s="7" customFormat="1" ht="13.2" customHeight="1">
      <c r="A56" s="25" t="s">
        <v>265</v>
      </c>
      <c r="B56" s="203" t="s">
        <v>45</v>
      </c>
      <c r="C56" s="166" t="s">
        <v>46</v>
      </c>
      <c r="D56" s="167" t="s">
        <v>47</v>
      </c>
      <c r="E56" s="168">
        <v>1738</v>
      </c>
      <c r="F56" s="169">
        <v>400</v>
      </c>
      <c r="G56" s="114"/>
      <c r="H56" s="48">
        <f t="shared" si="1"/>
        <v>0</v>
      </c>
      <c r="I56" s="265">
        <v>111</v>
      </c>
      <c r="J56" s="267"/>
      <c r="K56" s="157" t="s">
        <v>227</v>
      </c>
      <c r="L56" s="157" t="s">
        <v>149</v>
      </c>
      <c r="M56" s="224">
        <v>5500</v>
      </c>
      <c r="N56" s="222">
        <v>5300</v>
      </c>
      <c r="O56" s="257"/>
      <c r="P56" s="220">
        <f>N56*O56</f>
        <v>0</v>
      </c>
      <c r="Q56"/>
      <c r="R56"/>
    </row>
    <row r="57" spans="1:18" s="7" customFormat="1">
      <c r="A57" s="19" t="s">
        <v>266</v>
      </c>
      <c r="B57" s="204"/>
      <c r="C57" s="178" t="s">
        <v>187</v>
      </c>
      <c r="D57" s="179" t="s">
        <v>124</v>
      </c>
      <c r="E57" s="180">
        <v>1100</v>
      </c>
      <c r="F57" s="181">
        <v>460</v>
      </c>
      <c r="G57" s="117"/>
      <c r="H57" s="46">
        <f t="shared" si="1"/>
        <v>0</v>
      </c>
      <c r="I57" s="265"/>
      <c r="J57" s="267"/>
      <c r="K57" s="273" t="s">
        <v>228</v>
      </c>
      <c r="L57" s="274"/>
      <c r="M57" s="224"/>
      <c r="N57" s="222"/>
      <c r="O57" s="257"/>
      <c r="P57" s="220"/>
    </row>
    <row r="58" spans="1:18" ht="13.2" customHeight="1" thickBot="1">
      <c r="A58" s="19" t="s">
        <v>267</v>
      </c>
      <c r="B58" s="204"/>
      <c r="C58" s="170" t="s">
        <v>48</v>
      </c>
      <c r="D58" s="171" t="s">
        <v>11</v>
      </c>
      <c r="E58" s="172">
        <v>935</v>
      </c>
      <c r="F58" s="173">
        <v>370</v>
      </c>
      <c r="G58" s="115"/>
      <c r="H58" s="54">
        <f t="shared" si="1"/>
        <v>0</v>
      </c>
      <c r="I58" s="265"/>
      <c r="J58" s="267"/>
      <c r="K58" s="273"/>
      <c r="L58" s="274"/>
      <c r="M58" s="225"/>
      <c r="N58" s="223"/>
      <c r="O58" s="258"/>
      <c r="P58" s="221"/>
      <c r="Q58" s="7"/>
      <c r="R58" s="7"/>
    </row>
    <row r="59" spans="1:18" ht="13.8" thickBot="1">
      <c r="A59" s="19" t="s">
        <v>268</v>
      </c>
      <c r="B59" s="204"/>
      <c r="C59" s="20" t="s">
        <v>49</v>
      </c>
      <c r="D59" s="21" t="s">
        <v>50</v>
      </c>
      <c r="E59" s="75">
        <v>990</v>
      </c>
      <c r="F59" s="30">
        <v>710</v>
      </c>
      <c r="G59" s="115"/>
      <c r="H59" s="54">
        <f t="shared" si="1"/>
        <v>0</v>
      </c>
      <c r="I59" s="277"/>
      <c r="J59" s="268"/>
      <c r="K59" s="275"/>
      <c r="L59" s="276"/>
      <c r="M59" s="215" t="s">
        <v>112</v>
      </c>
      <c r="N59" s="216"/>
      <c r="O59" s="66" t="s">
        <v>109</v>
      </c>
      <c r="P59" s="67">
        <f>SUM(P6:P58,H6:H67)</f>
        <v>0</v>
      </c>
    </row>
    <row r="60" spans="1:18" ht="13.8" thickBot="1">
      <c r="A60" s="19" t="s">
        <v>269</v>
      </c>
      <c r="B60" s="204"/>
      <c r="C60" s="20" t="s">
        <v>207</v>
      </c>
      <c r="D60" s="21" t="s">
        <v>208</v>
      </c>
      <c r="E60" s="75">
        <v>1650</v>
      </c>
      <c r="F60" s="30">
        <v>1580</v>
      </c>
      <c r="G60" s="125"/>
      <c r="H60" s="126">
        <f t="shared" si="1"/>
        <v>0</v>
      </c>
      <c r="I60" s="65"/>
      <c r="J60" s="11"/>
      <c r="K60" s="40"/>
      <c r="L60" s="101"/>
      <c r="M60" s="217"/>
      <c r="N60" s="218"/>
      <c r="O60" s="5" t="s">
        <v>110</v>
      </c>
      <c r="P60" s="45" t="str">
        <f>IF(P59&gt;=3000,"0",IF(P59&lt;=3000,"540"))</f>
        <v>540</v>
      </c>
    </row>
    <row r="61" spans="1:18" ht="13.8" thickBot="1">
      <c r="A61" s="19" t="s">
        <v>270</v>
      </c>
      <c r="B61" s="204"/>
      <c r="C61" s="170" t="s">
        <v>284</v>
      </c>
      <c r="D61" s="171" t="s">
        <v>285</v>
      </c>
      <c r="E61" s="172">
        <v>1100</v>
      </c>
      <c r="F61" s="173">
        <v>580</v>
      </c>
      <c r="G61" s="136"/>
      <c r="H61" s="137">
        <f t="shared" si="1"/>
        <v>0</v>
      </c>
      <c r="I61" s="65"/>
      <c r="J61" s="40"/>
      <c r="K61" s="40"/>
      <c r="L61" s="40"/>
      <c r="M61" s="64"/>
      <c r="N61" s="64"/>
      <c r="O61" s="42" t="s">
        <v>108</v>
      </c>
      <c r="P61" s="44">
        <f>P59+P60</f>
        <v>540</v>
      </c>
    </row>
    <row r="62" spans="1:18">
      <c r="A62" s="19" t="s">
        <v>271</v>
      </c>
      <c r="B62" s="204"/>
      <c r="C62" s="20" t="s">
        <v>51</v>
      </c>
      <c r="D62" s="21" t="s">
        <v>52</v>
      </c>
      <c r="E62" s="75">
        <v>1068</v>
      </c>
      <c r="F62" s="30">
        <v>690</v>
      </c>
      <c r="G62" s="115"/>
      <c r="H62" s="54">
        <f t="shared" si="1"/>
        <v>0</v>
      </c>
      <c r="I62" s="65"/>
      <c r="J62" s="254" t="s">
        <v>102</v>
      </c>
      <c r="K62" s="243"/>
      <c r="L62" s="93" t="s">
        <v>104</v>
      </c>
      <c r="M62" s="240"/>
      <c r="N62" s="241"/>
      <c r="O62" s="242"/>
    </row>
    <row r="63" spans="1:18" ht="13.8" thickBot="1">
      <c r="A63" s="16" t="s">
        <v>272</v>
      </c>
      <c r="B63" s="205"/>
      <c r="C63" s="187" t="s">
        <v>53</v>
      </c>
      <c r="D63" s="188" t="s">
        <v>11</v>
      </c>
      <c r="E63" s="189">
        <v>660</v>
      </c>
      <c r="F63" s="190">
        <v>400</v>
      </c>
      <c r="G63" s="118"/>
      <c r="H63" s="53">
        <f t="shared" si="1"/>
        <v>0</v>
      </c>
      <c r="I63" s="65"/>
      <c r="J63" s="247"/>
      <c r="K63" s="245"/>
      <c r="L63" s="246" t="s">
        <v>105</v>
      </c>
      <c r="M63" s="248"/>
      <c r="N63" s="249"/>
      <c r="O63" s="250"/>
    </row>
    <row r="64" spans="1:18" ht="13.8" thickBot="1">
      <c r="A64" s="60" t="s">
        <v>310</v>
      </c>
      <c r="B64" s="61" t="s">
        <v>54</v>
      </c>
      <c r="C64" s="57" t="s">
        <v>138</v>
      </c>
      <c r="D64" s="58" t="s">
        <v>135</v>
      </c>
      <c r="E64" s="76">
        <v>880</v>
      </c>
      <c r="F64" s="59">
        <v>640</v>
      </c>
      <c r="G64" s="119"/>
      <c r="H64" s="49">
        <f>F64*G64</f>
        <v>0</v>
      </c>
      <c r="I64" s="65"/>
      <c r="J64" s="255" t="s">
        <v>103</v>
      </c>
      <c r="K64" s="243"/>
      <c r="L64" s="247"/>
      <c r="M64" s="251"/>
      <c r="N64" s="252"/>
      <c r="O64" s="253"/>
    </row>
    <row r="65" spans="1:15" ht="13.8" thickBot="1">
      <c r="A65" s="25" t="s">
        <v>273</v>
      </c>
      <c r="B65" s="206" t="s">
        <v>179</v>
      </c>
      <c r="C65" s="191" t="s">
        <v>92</v>
      </c>
      <c r="D65" s="167" t="s">
        <v>55</v>
      </c>
      <c r="E65" s="168">
        <v>2530</v>
      </c>
      <c r="F65" s="169">
        <v>1100</v>
      </c>
      <c r="G65" s="153"/>
      <c r="H65" s="154">
        <f>F65*G65</f>
        <v>0</v>
      </c>
      <c r="I65" s="65"/>
      <c r="J65" s="255"/>
      <c r="K65" s="244"/>
      <c r="L65" s="13" t="s">
        <v>106</v>
      </c>
      <c r="M65" s="237"/>
      <c r="N65" s="238"/>
      <c r="O65" s="239"/>
    </row>
    <row r="66" spans="1:15" ht="13.8" thickBot="1">
      <c r="A66" s="19" t="s">
        <v>311</v>
      </c>
      <c r="B66" s="207"/>
      <c r="C66" s="104" t="s">
        <v>209</v>
      </c>
      <c r="D66" s="105" t="s">
        <v>210</v>
      </c>
      <c r="E66" s="106">
        <v>4488</v>
      </c>
      <c r="F66" s="107">
        <v>4280</v>
      </c>
      <c r="G66" s="156">
        <v>0</v>
      </c>
      <c r="H66" s="158">
        <f>F66*G66</f>
        <v>0</v>
      </c>
      <c r="I66" s="65"/>
      <c r="J66" s="256"/>
      <c r="K66" s="245"/>
      <c r="L66" s="92" t="s">
        <v>107</v>
      </c>
      <c r="M66" s="237"/>
      <c r="N66" s="238"/>
      <c r="O66" s="239"/>
    </row>
    <row r="67" spans="1:15" ht="13.8" thickBot="1">
      <c r="A67" s="16" t="s">
        <v>312</v>
      </c>
      <c r="B67" s="208"/>
      <c r="C67" s="150" t="s">
        <v>172</v>
      </c>
      <c r="D67" s="151" t="s">
        <v>55</v>
      </c>
      <c r="E67" s="152">
        <v>2398</v>
      </c>
      <c r="F67" s="135">
        <v>990</v>
      </c>
      <c r="G67" s="119"/>
      <c r="H67" s="49">
        <f>F67*G67</f>
        <v>0</v>
      </c>
      <c r="I67" s="65"/>
      <c r="J67" s="91"/>
    </row>
    <row r="68" spans="1:15" ht="14.4" customHeight="1">
      <c r="A68" s="55"/>
      <c r="I68" s="65"/>
      <c r="J68" s="272"/>
      <c r="K68" s="11"/>
      <c r="L68" s="144"/>
      <c r="M68" s="43"/>
      <c r="N68" s="43"/>
      <c r="O68" s="43"/>
    </row>
    <row r="69" spans="1:15">
      <c r="A69" s="55"/>
      <c r="I69" s="65"/>
      <c r="J69" s="272"/>
      <c r="K69" s="11"/>
      <c r="L69" s="41"/>
      <c r="M69" s="43"/>
      <c r="N69" s="43"/>
      <c r="O69" s="43"/>
    </row>
    <row r="70" spans="1:15">
      <c r="A70" s="55"/>
      <c r="I70" s="10"/>
      <c r="K70" s="40"/>
      <c r="L70" s="41"/>
      <c r="M70" s="39"/>
      <c r="N70" s="39"/>
      <c r="O70" s="39"/>
    </row>
    <row r="71" spans="1:15">
      <c r="A71" s="55"/>
      <c r="I71" s="10"/>
    </row>
    <row r="72" spans="1:15">
      <c r="I72" s="10"/>
    </row>
  </sheetData>
  <sheetProtection algorithmName="SHA-512" hashValue="fBLEvOsIa50WnBnTvkLKqPxGDYAuya0Xdu0MlC7MovlJzBHr8x3OO95n9PVU7DFtQp5wjOxl9JXveXsPvLBeUw==" saltValue="NAH+KselNXbrdv/iufhEnw==" spinCount="100000" sheet="1" objects="1" scenarios="1" selectLockedCells="1"/>
  <mergeCells count="49">
    <mergeCell ref="J68:J69"/>
    <mergeCell ref="F2:H2"/>
    <mergeCell ref="K62:K63"/>
    <mergeCell ref="J24:J26"/>
    <mergeCell ref="J27:J31"/>
    <mergeCell ref="K57:L59"/>
    <mergeCell ref="I56:I59"/>
    <mergeCell ref="J14:J23"/>
    <mergeCell ref="J32:J37"/>
    <mergeCell ref="K46:L46"/>
    <mergeCell ref="J6:J12"/>
    <mergeCell ref="J39:J45"/>
    <mergeCell ref="M66:O66"/>
    <mergeCell ref="B49:B53"/>
    <mergeCell ref="B54:B55"/>
    <mergeCell ref="M62:O62"/>
    <mergeCell ref="M65:O65"/>
    <mergeCell ref="K64:K66"/>
    <mergeCell ref="L63:L64"/>
    <mergeCell ref="M63:O64"/>
    <mergeCell ref="J62:J63"/>
    <mergeCell ref="J64:J66"/>
    <mergeCell ref="O56:O58"/>
    <mergeCell ref="M53:M55"/>
    <mergeCell ref="N53:N55"/>
    <mergeCell ref="I53:I55"/>
    <mergeCell ref="J46:J59"/>
    <mergeCell ref="O53:O55"/>
    <mergeCell ref="B65:B67"/>
    <mergeCell ref="B56:B63"/>
    <mergeCell ref="N2:P2"/>
    <mergeCell ref="A1:E2"/>
    <mergeCell ref="I1:M2"/>
    <mergeCell ref="M59:N60"/>
    <mergeCell ref="F1:H1"/>
    <mergeCell ref="P56:P58"/>
    <mergeCell ref="N56:N58"/>
    <mergeCell ref="M56:M58"/>
    <mergeCell ref="B24:B25"/>
    <mergeCell ref="B21:B23"/>
    <mergeCell ref="B30:B38"/>
    <mergeCell ref="K47:L47"/>
    <mergeCell ref="K51:L51"/>
    <mergeCell ref="K54:L55"/>
    <mergeCell ref="P53:P55"/>
    <mergeCell ref="B9:B15"/>
    <mergeCell ref="B16:B20"/>
    <mergeCell ref="B26:B29"/>
    <mergeCell ref="B40:B48"/>
  </mergeCells>
  <phoneticPr fontId="1"/>
  <pageMargins left="0.46" right="0.35" top="0.59055118110236227" bottom="0.59055118110236227" header="0.31496062992125984" footer="0.31496062992125984"/>
  <pageSetup paperSize="9" scale="90" orientation="portrait" r:id="rId1"/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20211031</vt:lpstr>
      <vt:lpstr>'20211031'!Print_Area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2021-09-22T04:44:00Z</cp:lastPrinted>
  <dcterms:created xsi:type="dcterms:W3CDTF">2016-04-05T02:55:22Z</dcterms:created>
  <dcterms:modified xsi:type="dcterms:W3CDTF">2021-10-04T04:51:33Z</dcterms:modified>
</cp:coreProperties>
</file>