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1-チケット\センターだより折込\vol.70\"/>
    </mc:Choice>
  </mc:AlternateContent>
  <xr:revisionPtr revIDLastSave="0" documentId="13_ncr:1_{AE261E67-924C-40E3-BF1E-A608DCB66B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センターだより70号" sheetId="1" r:id="rId1"/>
    <sheet name="申込常時取り扱いチケット" sheetId="3" r:id="rId2"/>
    <sheet name="Sheet1" sheetId="2" state="hidden" r:id="rId3"/>
  </sheets>
  <definedNames>
    <definedName name="_xlnm.Print_Area" localSheetId="0">申込センターだより70号!$A$1:$H$46</definedName>
    <definedName name="_xlnm.Print_Area" localSheetId="1">申込常時取り扱いチケット!$A$1:$H$43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G22" i="3"/>
  <c r="G21" i="3"/>
  <c r="G30" i="1"/>
  <c r="G27" i="3"/>
  <c r="G26" i="3"/>
  <c r="G25" i="3"/>
  <c r="G24" i="3"/>
  <c r="G23" i="3"/>
  <c r="G20" i="3"/>
  <c r="G19" i="3"/>
  <c r="G18" i="3"/>
  <c r="G17" i="3"/>
  <c r="G16" i="3"/>
  <c r="G15" i="3"/>
  <c r="G14" i="3"/>
  <c r="G13" i="3"/>
  <c r="H14" i="1"/>
  <c r="H15" i="1"/>
  <c r="H16" i="1"/>
  <c r="H17" i="1"/>
  <c r="H18" i="1"/>
  <c r="H19" i="1"/>
  <c r="H20" i="1"/>
  <c r="H21" i="1"/>
  <c r="H22" i="1"/>
  <c r="H23" i="1"/>
  <c r="H13" i="1"/>
  <c r="G28" i="3" l="1"/>
  <c r="H12" i="1"/>
  <c r="G31" i="1" l="1"/>
</calcChain>
</file>

<file path=xl/sharedStrings.xml><?xml version="1.0" encoding="utf-8"?>
<sst xmlns="http://schemas.openxmlformats.org/spreadsheetml/2006/main" count="157" uniqueCount="123">
  <si>
    <t>【常時取扱いチケット】</t>
    <rPh sb="1" eb="3">
      <t>ジョウジ</t>
    </rPh>
    <rPh sb="3" eb="5">
      <t>トリアツカ</t>
    </rPh>
    <phoneticPr fontId="1"/>
  </si>
  <si>
    <t>ユネッサン入場券</t>
    <rPh sb="5" eb="8">
      <t>ニュウジョウケン</t>
    </rPh>
    <phoneticPr fontId="1"/>
  </si>
  <si>
    <t>通常価格</t>
    <rPh sb="0" eb="2">
      <t>ツウジョウ</t>
    </rPh>
    <rPh sb="2" eb="4">
      <t>カカク</t>
    </rPh>
    <phoneticPr fontId="1"/>
  </si>
  <si>
    <t>会員価格</t>
    <rPh sb="0" eb="2">
      <t>カイイン</t>
    </rPh>
    <rPh sb="2" eb="4">
      <t>カカク</t>
    </rPh>
    <phoneticPr fontId="1"/>
  </si>
  <si>
    <t>希望数量</t>
    <rPh sb="0" eb="2">
      <t>キボウ</t>
    </rPh>
    <rPh sb="2" eb="4">
      <t>スウリョウ</t>
    </rPh>
    <phoneticPr fontId="1"/>
  </si>
  <si>
    <t>小計（円）</t>
    <rPh sb="0" eb="2">
      <t>ショウケイ</t>
    </rPh>
    <rPh sb="3" eb="4">
      <t>エン</t>
    </rPh>
    <phoneticPr fontId="1"/>
  </si>
  <si>
    <t>区　分</t>
    <rPh sb="0" eb="1">
      <t>ク</t>
    </rPh>
    <rPh sb="2" eb="3">
      <t>ブン</t>
    </rPh>
    <phoneticPr fontId="1"/>
  </si>
  <si>
    <t>／No.</t>
    <phoneticPr fontId="1"/>
  </si>
  <si>
    <t>◎ ご要望・特記事項</t>
    <rPh sb="3" eb="5">
      <t>ヨウボウ</t>
    </rPh>
    <rPh sb="6" eb="8">
      <t>トッキ</t>
    </rPh>
    <rPh sb="8" eb="10">
      <t>ジコウ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</si>
  <si>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ゆとろ嵯峨沢の湯</t>
    </r>
    <r>
      <rPr>
        <sz val="11"/>
        <color theme="1"/>
        <rFont val="ＭＳ Ｐゴシック"/>
        <family val="2"/>
        <charset val="128"/>
        <scheme val="minor"/>
      </rPr>
      <t xml:space="preserve">
（ランチ付き）</t>
    </r>
    <rPh sb="3" eb="5">
      <t>サガ</t>
    </rPh>
    <rPh sb="5" eb="6">
      <t>サワ</t>
    </rPh>
    <rPh sb="7" eb="8">
      <t>ユ</t>
    </rPh>
    <rPh sb="13" eb="14">
      <t>ツ</t>
    </rPh>
    <phoneticPr fontId="1"/>
  </si>
  <si>
    <r>
      <t>箱根湯本温泉　</t>
    </r>
    <r>
      <rPr>
        <b/>
        <sz val="11"/>
        <color theme="1"/>
        <rFont val="ＭＳ Ｐゴシック"/>
        <family val="3"/>
        <charset val="128"/>
        <scheme val="minor"/>
      </rPr>
      <t>天成園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ハコネ</t>
    </rPh>
    <rPh sb="2" eb="4">
      <t>ユモト</t>
    </rPh>
    <rPh sb="4" eb="6">
      <t>オンセン</t>
    </rPh>
    <rPh sb="7" eb="8">
      <t>テン</t>
    </rPh>
    <rPh sb="8" eb="9">
      <t>セイ</t>
    </rPh>
    <rPh sb="9" eb="10">
      <t>エン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</si>
  <si>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すこやかんチケット</t>
    </r>
    <r>
      <rPr>
        <sz val="11"/>
        <color theme="1"/>
        <rFont val="ＭＳ Ｐゴシック"/>
        <family val="2"/>
        <charset val="128"/>
        <scheme val="minor"/>
      </rPr>
      <t xml:space="preserve">
（１セット10枚）</t>
    </r>
    <rPh sb="17" eb="18">
      <t>マイ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</si>
  <si>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ジェフグルメカード</t>
    </r>
    <r>
      <rPr>
        <sz val="11"/>
        <color theme="1"/>
        <rFont val="ＭＳ Ｐゴシック"/>
        <family val="2"/>
        <charset val="128"/>
        <scheme val="minor"/>
      </rPr>
      <t xml:space="preserve">
（１セット10枚）</t>
    </r>
    <phoneticPr fontId="1"/>
  </si>
  <si>
    <t>小学生</t>
    <rPh sb="0" eb="3">
      <t>ショウガクセイ</t>
    </rPh>
    <phoneticPr fontId="1"/>
  </si>
  <si>
    <t>大人（中学生以上）</t>
    <rPh sb="0" eb="2">
      <t>オトナ</t>
    </rPh>
    <rPh sb="3" eb="6">
      <t>チュウガクセイ</t>
    </rPh>
    <rPh sb="6" eb="8">
      <t>イジョウ</t>
    </rPh>
    <phoneticPr fontId="1"/>
  </si>
  <si>
    <t>▼選択▼</t>
    <rPh sb="1" eb="3">
      <t>センタク</t>
    </rPh>
    <phoneticPr fontId="1"/>
  </si>
  <si>
    <t>サービスセンター窓口にて支払い</t>
    <rPh sb="8" eb="10">
      <t>マドグチ</t>
    </rPh>
    <rPh sb="12" eb="14">
      <t>シハラ</t>
    </rPh>
    <phoneticPr fontId="1"/>
  </si>
  <si>
    <t>銀行振込（手数料は会員様負担）</t>
    <rPh sb="0" eb="2">
      <t>ギンコウ</t>
    </rPh>
    <rPh sb="2" eb="4">
      <t>フリコミ</t>
    </rPh>
    <rPh sb="5" eb="8">
      <t>テスウリョウ</t>
    </rPh>
    <rPh sb="9" eb="12">
      <t>カイインサマ</t>
    </rPh>
    <rPh sb="12" eb="14">
      <t>フタン</t>
    </rPh>
    <phoneticPr fontId="1"/>
  </si>
  <si>
    <t>郵便振替（手数料なし）</t>
    <rPh sb="0" eb="4">
      <t>ユウビンフリカエ</t>
    </rPh>
    <rPh sb="5" eb="8">
      <t>テスウリョウ</t>
    </rPh>
    <phoneticPr fontId="1"/>
  </si>
  <si>
    <t>お届け時にお支払い</t>
    <rPh sb="1" eb="2">
      <t>トド</t>
    </rPh>
    <rPh sb="3" eb="4">
      <t>ジ</t>
    </rPh>
    <rPh sb="6" eb="8">
      <t>シハラ</t>
    </rPh>
    <phoneticPr fontId="1"/>
  </si>
  <si>
    <t>郵送（普通郵便）</t>
    <rPh sb="0" eb="2">
      <t>ユウソウ</t>
    </rPh>
    <rPh sb="3" eb="5">
      <t>フツウ</t>
    </rPh>
    <rPh sb="5" eb="7">
      <t>ユウビン</t>
    </rPh>
    <phoneticPr fontId="1"/>
  </si>
  <si>
    <t>送料（簡易書留の場合のみ送料がかかります）</t>
    <rPh sb="0" eb="2">
      <t>ソウリョウ</t>
    </rPh>
    <rPh sb="3" eb="7">
      <t>カンイカキトメ</t>
    </rPh>
    <rPh sb="8" eb="10">
      <t>バアイ</t>
    </rPh>
    <rPh sb="12" eb="14">
      <t>ソウリョウ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</si>
  <si>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</si>
  <si>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</si>
  <si>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</si>
  <si>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</si>
  <si>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</si>
  <si>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</si>
  <si>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</si>
  <si>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</si>
  <si>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</si>
  <si>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</si>
  <si>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</si>
  <si>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</si>
  <si>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</si>
  <si>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</si>
  <si>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</si>
  <si>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</si>
  <si>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</si>
  <si>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</si>
  <si>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</si>
  <si>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</si>
  <si>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</si>
  <si>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</si>
  <si>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</si>
  <si>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</si>
  <si>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</si>
  <si>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</si>
  <si>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</si>
  <si>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</si>
  <si>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</si>
  <si>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</si>
  <si>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</si>
  <si>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</si>
  <si>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</si>
  <si>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</si>
  <si>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</si>
  <si>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</si>
  <si>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</si>
  <si>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</si>
  <si>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</si>
  <si>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申込日</t>
    <rPh sb="0" eb="3">
      <t>モウシコミビ</t>
    </rPh>
    <phoneticPr fontId="1"/>
  </si>
  <si>
    <t>処理</t>
    <rPh sb="0" eb="2">
      <t>ショリ</t>
    </rPh>
    <phoneticPr fontId="1"/>
  </si>
  <si>
    <t>受付</t>
    <rPh sb="0" eb="2">
      <t>ウケツケ</t>
    </rPh>
    <phoneticPr fontId="1"/>
  </si>
  <si>
    <t>（事務局使用欄）</t>
    <rPh sb="1" eb="4">
      <t>ジムキョク</t>
    </rPh>
    <rPh sb="4" eb="6">
      <t>シヨウ</t>
    </rPh>
    <rPh sb="6" eb="7">
      <t>ラン</t>
    </rPh>
    <phoneticPr fontId="1"/>
  </si>
  <si>
    <t>2022年</t>
    <rPh sb="4" eb="5">
      <t>ネン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</si>
  <si>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あしがら温泉 </t>
    </r>
    <r>
      <rPr>
        <b/>
        <sz val="11"/>
        <color theme="1"/>
        <rFont val="ＭＳ Ｐゴシック"/>
        <family val="3"/>
        <charset val="128"/>
        <scheme val="minor"/>
      </rPr>
      <t>おんり～ゆ～</t>
    </r>
    <r>
      <rPr>
        <sz val="11"/>
        <color theme="1"/>
        <rFont val="ＭＳ Ｐゴシック"/>
        <family val="2"/>
        <charset val="128"/>
        <scheme val="minor"/>
      </rPr>
      <t xml:space="preserve">
（ランチ付き）</t>
    </r>
  </si>
  <si>
    <t>一律</t>
    <rPh sb="0" eb="2">
      <t>イチリツ</t>
    </rPh>
    <phoneticPr fontId="1"/>
  </si>
  <si>
    <t>2023年</t>
    <rPh sb="4" eb="5">
      <t>ネン</t>
    </rPh>
    <phoneticPr fontId="1"/>
  </si>
  <si>
    <r>
      <t xml:space="preserve">申込先　➡ </t>
    </r>
    <r>
      <rPr>
        <b/>
        <sz val="16"/>
        <color theme="1"/>
        <rFont val="ＭＳ Ｐゴシック"/>
        <family val="3"/>
        <charset val="128"/>
        <scheme val="minor"/>
      </rPr>
      <t>FAX：046-821-1207</t>
    </r>
    <r>
      <rPr>
        <sz val="16"/>
        <color theme="1"/>
        <rFont val="ＭＳ Ｐゴシック"/>
        <family val="3"/>
        <charset val="128"/>
        <scheme val="minor"/>
      </rPr>
      <t>／</t>
    </r>
    <r>
      <rPr>
        <b/>
        <sz val="16"/>
        <color theme="1"/>
        <rFont val="ＭＳ Ｐゴシック"/>
        <family val="3"/>
        <charset val="128"/>
        <scheme val="minor"/>
      </rPr>
      <t>Eﾒｰﾙ：hitobitomiura1@olive.ocn.ne.jp</t>
    </r>
    <rPh sb="0" eb="3">
      <t>モウシコミサキ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</si>
  <si>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温水プール回数券</t>
    </r>
    <r>
      <rPr>
        <sz val="11"/>
        <color theme="1"/>
        <rFont val="ＭＳ Ｐゴシック"/>
        <family val="2"/>
        <charset val="128"/>
        <scheme val="minor"/>
      </rPr>
      <t xml:space="preserve">
（１セット11枚）</t>
    </r>
    <rPh sb="0" eb="2">
      <t>オンスイ</t>
    </rPh>
    <rPh sb="5" eb="8">
      <t>カイスウケン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</si>
  <si>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トレーニング室回数券</t>
    </r>
    <r>
      <rPr>
        <sz val="11"/>
        <color theme="1"/>
        <rFont val="ＭＳ Ｐゴシック"/>
        <family val="2"/>
        <charset val="128"/>
        <scheme val="minor"/>
      </rPr>
      <t xml:space="preserve">
（１セット11枚）</t>
    </r>
    <rPh sb="6" eb="7">
      <t>シツ</t>
    </rPh>
    <rPh sb="7" eb="10">
      <t>カイスウケン</t>
    </rPh>
    <phoneticPr fontId="1"/>
  </si>
  <si>
    <t>事業所名：</t>
    <rPh sb="0" eb="3">
      <t>ジギョウショ</t>
    </rPh>
    <rPh sb="3" eb="4">
      <t>メイ</t>
    </rPh>
    <phoneticPr fontId="1"/>
  </si>
  <si>
    <t>日中連絡のとれる電話番号：</t>
    <rPh sb="0" eb="2">
      <t>ニッチュウ</t>
    </rPh>
    <rPh sb="2" eb="4">
      <t>レンラク</t>
    </rPh>
    <rPh sb="8" eb="10">
      <t>デンワ</t>
    </rPh>
    <rPh sb="10" eb="12">
      <t>バンゴウ</t>
    </rPh>
    <phoneticPr fontId="1"/>
  </si>
  <si>
    <t>会員氏名：</t>
    <rPh sb="0" eb="4">
      <t>カイインシメイ</t>
    </rPh>
    <phoneticPr fontId="1"/>
  </si>
  <si>
    <t>申込者</t>
    <rPh sb="0" eb="3">
      <t>モウシコミシャ</t>
    </rPh>
    <phoneticPr fontId="1"/>
  </si>
  <si>
    <t>水色部分のみご記入ください</t>
    <rPh sb="0" eb="4">
      <t>ミズイロブブン</t>
    </rPh>
    <rPh sb="7" eb="9">
      <t>キニュウ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</si>
  <si>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</si>
  <si>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</si>
  <si>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6枚以降</t>
    <rPh sb="1" eb="2">
      <t>マイ</t>
    </rPh>
    <rPh sb="2" eb="4">
      <t>イコウ</t>
    </rPh>
    <phoneticPr fontId="1"/>
  </si>
  <si>
    <t>5枚まで</t>
    <rPh sb="1" eb="2">
      <t>マイ</t>
    </rPh>
    <phoneticPr fontId="1"/>
  </si>
  <si>
    <t>子ども（3歳以上）</t>
    <rPh sb="0" eb="1">
      <t>コ</t>
    </rPh>
    <rPh sb="5" eb="8">
      <t>サイイジョウ</t>
    </rPh>
    <phoneticPr fontId="1"/>
  </si>
  <si>
    <t>2セットまで</t>
    <phoneticPr fontId="1"/>
  </si>
  <si>
    <t>3セット以降</t>
    <rPh sb="4" eb="6">
      <t>イコウ</t>
    </rPh>
    <phoneticPr fontId="1"/>
  </si>
  <si>
    <t>5セットまで</t>
    <phoneticPr fontId="1"/>
  </si>
  <si>
    <t>6セット以降</t>
    <rPh sb="4" eb="6">
      <t>イコウ</t>
    </rPh>
    <phoneticPr fontId="1"/>
  </si>
  <si>
    <t>チケット受取方法を選択してください</t>
    <phoneticPr fontId="1"/>
  </si>
  <si>
    <t>簡易書留（有料320円）</t>
    <phoneticPr fontId="1"/>
  </si>
  <si>
    <t>ペンネーム：</t>
    <phoneticPr fontId="1"/>
  </si>
  <si>
    <r>
      <t>　</t>
    </r>
    <r>
      <rPr>
        <sz val="6"/>
        <color theme="1"/>
        <rFont val="ＭＳ Ｐゴシック"/>
        <family val="3"/>
        <charset val="128"/>
        <scheme val="minor"/>
      </rPr>
      <t>※金額はすべて税込です　　　　</t>
    </r>
    <r>
      <rPr>
        <b/>
        <sz val="11"/>
        <color theme="1"/>
        <rFont val="ＭＳ Ｐゴシック"/>
        <family val="3"/>
        <charset val="128"/>
        <scheme val="minor"/>
      </rPr>
      <t>合　　計　（円）</t>
    </r>
  </si>
  <si>
    <t>〈チケットお申込の注意点〉
※お申込み後の取消・変更は、お受けできません。
※チケットを紛失された場合、再発行はできませんので、お取り扱いには十分ご注意ください。</t>
    <phoneticPr fontId="1"/>
  </si>
  <si>
    <t>(                     -                      )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</si>
  <si>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</si>
  <si>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</si>
  <si>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4月</t>
  </si>
  <si>
    <t>5月</t>
  </si>
  <si>
    <t>希望するチケットの数量を入力してください</t>
    <rPh sb="0" eb="2">
      <t>キボウ</t>
    </rPh>
    <rPh sb="9" eb="11">
      <t>スウリョウ</t>
    </rPh>
    <rPh sb="12" eb="14">
      <t>ニュウリョク</t>
    </rPh>
    <phoneticPr fontId="1"/>
  </si>
  <si>
    <t>チ ケ ッ ト 種 類</t>
    <rPh sb="8" eb="9">
      <t>シュ</t>
    </rPh>
    <rPh sb="10" eb="11">
      <t>タグイ</t>
    </rPh>
    <phoneticPr fontId="1"/>
  </si>
  <si>
    <r>
      <rPr>
        <b/>
        <sz val="14"/>
        <rFont val="ＭＳ Ｐゴシック"/>
        <family val="3"/>
        <charset val="128"/>
      </rPr>
      <t>ひとびとみうら</t>
    </r>
    <r>
      <rPr>
        <b/>
        <sz val="20"/>
        <rFont val="ＭＳ Ｐゴシック"/>
        <family val="3"/>
        <charset val="128"/>
      </rPr>
      <t>チケット・イベント共通申込書（常時取り扱いチケット）</t>
    </r>
    <rPh sb="22" eb="25">
      <t>ジョウジト</t>
    </rPh>
    <rPh sb="26" eb="27">
      <t>アツカ</t>
    </rPh>
    <phoneticPr fontId="1"/>
  </si>
  <si>
    <r>
      <rPr>
        <b/>
        <sz val="14"/>
        <rFont val="ＭＳ Ｐゴシック"/>
        <family val="3"/>
        <charset val="128"/>
      </rPr>
      <t>ひとびとみうら</t>
    </r>
    <r>
      <rPr>
        <b/>
        <sz val="20"/>
        <rFont val="ＭＳ Ｐゴシック"/>
        <family val="3"/>
        <charset val="128"/>
      </rPr>
      <t>チケット・イベント共通申込書（センターだより70号用）</t>
    </r>
    <phoneticPr fontId="1"/>
  </si>
  <si>
    <t>　締切：8月14日（日）　　希望するチケットの数量を入力してください</t>
    <rPh sb="1" eb="3">
      <t>シメキリ</t>
    </rPh>
    <rPh sb="5" eb="6">
      <t>ガツ</t>
    </rPh>
    <rPh sb="8" eb="9">
      <t>ニチ</t>
    </rPh>
    <rPh sb="10" eb="11">
      <t>ニチ</t>
    </rPh>
    <rPh sb="14" eb="16">
      <t>キボウ</t>
    </rPh>
    <rPh sb="23" eb="25">
      <t>スウリョウ</t>
    </rPh>
    <rPh sb="26" eb="28">
      <t>ニュウリョク</t>
    </rPh>
    <phoneticPr fontId="1"/>
  </si>
  <si>
    <t>ヒルトン東京お台場　平日ランチビュッフェ</t>
    <rPh sb="4" eb="6">
      <t>トウキョウ</t>
    </rPh>
    <rPh sb="7" eb="9">
      <t>ダイバ</t>
    </rPh>
    <rPh sb="10" eb="12">
      <t>ヘイジツ</t>
    </rPh>
    <phoneticPr fontId="1"/>
  </si>
  <si>
    <t>ヒルトン東京お台場　平日ディナービュッフェ</t>
    <rPh sb="4" eb="6">
      <t>トウキョウ</t>
    </rPh>
    <rPh sb="7" eb="9">
      <t>ダイバ</t>
    </rPh>
    <rPh sb="10" eb="12">
      <t>ヘイジツ</t>
    </rPh>
    <phoneticPr fontId="1"/>
  </si>
  <si>
    <t>ヒューストンバレエ　白鳥の湖　S席</t>
    <rPh sb="10" eb="12">
      <t>ハクチョウ</t>
    </rPh>
    <rPh sb="13" eb="14">
      <t>ミズウミ</t>
    </rPh>
    <rPh sb="16" eb="17">
      <t>セキ</t>
    </rPh>
    <phoneticPr fontId="1"/>
  </si>
  <si>
    <t>ヒューストンバレエ　白鳥の湖　A席</t>
    <rPh sb="10" eb="12">
      <t>ハクチョウ</t>
    </rPh>
    <rPh sb="13" eb="14">
      <t>ミズウミ</t>
    </rPh>
    <rPh sb="16" eb="17">
      <t>セキ</t>
    </rPh>
    <phoneticPr fontId="1"/>
  </si>
  <si>
    <t>工場夜景クルーズ（大人）</t>
    <rPh sb="0" eb="2">
      <t>コウジョウ</t>
    </rPh>
    <rPh sb="2" eb="4">
      <t>ヤケイ</t>
    </rPh>
    <rPh sb="9" eb="11">
      <t>オトナ</t>
    </rPh>
    <phoneticPr fontId="1"/>
  </si>
  <si>
    <t>工場夜景クルーズ（こども）</t>
    <rPh sb="0" eb="2">
      <t>コウジョウ</t>
    </rPh>
    <rPh sb="2" eb="4">
      <t>ヤケイ</t>
    </rPh>
    <phoneticPr fontId="1"/>
  </si>
  <si>
    <t>イルミネーションクルーズ（大人）</t>
    <rPh sb="13" eb="15">
      <t>オトナ</t>
    </rPh>
    <phoneticPr fontId="1"/>
  </si>
  <si>
    <t>イルミネーションクルーズ（こども）</t>
    <phoneticPr fontId="1"/>
  </si>
  <si>
    <t>大人の恋活パーティー　※締切：8月8日（月）</t>
    <rPh sb="0" eb="2">
      <t>オトナ</t>
    </rPh>
    <rPh sb="3" eb="5">
      <t>コイカツ</t>
    </rPh>
    <rPh sb="12" eb="14">
      <t>シメキリ</t>
    </rPh>
    <rPh sb="16" eb="17">
      <t>ガツ</t>
    </rPh>
    <rPh sb="18" eb="19">
      <t>ニチ</t>
    </rPh>
    <rPh sb="20" eb="21">
      <t>ゲツ</t>
    </rPh>
    <phoneticPr fontId="1"/>
  </si>
  <si>
    <t>佐島マリーナ　カフェモア　ランチ券</t>
    <rPh sb="0" eb="2">
      <t>サジマ</t>
    </rPh>
    <rPh sb="16" eb="17">
      <t>ケン</t>
    </rPh>
    <phoneticPr fontId="1"/>
  </si>
  <si>
    <t>ハンガリー国立歌劇場　モーツアルト「魔笛」S席　※締切：8月7日（月）</t>
    <rPh sb="5" eb="7">
      <t>コクリツ</t>
    </rPh>
    <rPh sb="7" eb="10">
      <t>カゲキバ</t>
    </rPh>
    <rPh sb="18" eb="20">
      <t>マテキ</t>
    </rPh>
    <rPh sb="22" eb="23">
      <t>セキ</t>
    </rPh>
    <rPh sb="25" eb="27">
      <t>シメキリ</t>
    </rPh>
    <rPh sb="29" eb="30">
      <t>ガツ</t>
    </rPh>
    <rPh sb="31" eb="32">
      <t>ニチ</t>
    </rPh>
    <rPh sb="33" eb="34">
      <t>ゲツ</t>
    </rPh>
    <phoneticPr fontId="1"/>
  </si>
  <si>
    <t>大磯ロングビーチ（大人）</t>
    <phoneticPr fontId="1"/>
  </si>
  <si>
    <t>大磯ロングビーチ（中高生）</t>
    <rPh sb="9" eb="12">
      <t>チュウコウセイ</t>
    </rPh>
    <phoneticPr fontId="1"/>
  </si>
  <si>
    <t>大磯ロングビーチ（シニア・小学生）</t>
    <rPh sb="0" eb="2">
      <t>オオイソ</t>
    </rPh>
    <rPh sb="13" eb="16">
      <t>ショウガクセイ</t>
    </rPh>
    <phoneticPr fontId="1"/>
  </si>
  <si>
    <t>大磯ロングビーチ（幼児）</t>
    <rPh sb="0" eb="2">
      <t>オオイソ</t>
    </rPh>
    <rPh sb="9" eb="11">
      <t>ヨウジ</t>
    </rPh>
    <phoneticPr fontId="1"/>
  </si>
  <si>
    <t>ﾍﾞｲｻｲﾄﾞﾎﾟｹｯﾄ寄席　春風亭一之輔・三遊亭萬橘　二人会　※締切：8月7日（月）</t>
    <phoneticPr fontId="1"/>
  </si>
  <si>
    <t>ﾍﾞｲｻｲﾄﾞﾎﾟｹｯﾄ寄席　柳家三三・隅田川馬石　二人会　※締切：8月7日（月）</t>
    <rPh sb="15" eb="17">
      <t>ヤナギヤ</t>
    </rPh>
    <rPh sb="17" eb="18">
      <t>サン</t>
    </rPh>
    <rPh sb="18" eb="19">
      <t>サン</t>
    </rPh>
    <rPh sb="20" eb="23">
      <t>スミダガワ</t>
    </rPh>
    <rPh sb="23" eb="24">
      <t>ウマ</t>
    </rPh>
    <rPh sb="24" eb="25">
      <t>イシ</t>
    </rPh>
    <phoneticPr fontId="1"/>
  </si>
  <si>
    <t>〈2022・7〉</t>
    <phoneticPr fontId="1"/>
  </si>
  <si>
    <r>
      <t>常時取り扱いチケットのお申込みは</t>
    </r>
    <r>
      <rPr>
        <b/>
        <u val="double"/>
        <sz val="12"/>
        <color rgb="FF0070C0"/>
        <rFont val="ＭＳ Ｐゴシック"/>
        <family val="3"/>
        <charset val="128"/>
        <scheme val="minor"/>
      </rPr>
      <t>別シート</t>
    </r>
    <r>
      <rPr>
        <b/>
        <sz val="12"/>
        <color rgb="FF0070C0"/>
        <rFont val="ＭＳ Ｐゴシック"/>
        <family val="3"/>
        <charset val="128"/>
        <scheme val="minor"/>
      </rPr>
      <t>をご利用ください</t>
    </r>
    <rPh sb="0" eb="3">
      <t>ジョウジト</t>
    </rPh>
    <rPh sb="4" eb="5">
      <t>アツカ</t>
    </rPh>
    <rPh sb="12" eb="14">
      <t>モウシコ</t>
    </rPh>
    <rPh sb="16" eb="17">
      <t>ベツ</t>
    </rPh>
    <rPh sb="22" eb="24">
      <t>リヨウ</t>
    </rPh>
    <phoneticPr fontId="1"/>
  </si>
  <si>
    <t>会員価格</t>
    <rPh sb="0" eb="4">
      <t>カイインカカク</t>
    </rPh>
    <phoneticPr fontId="1"/>
  </si>
  <si>
    <t>ハンガリー国立歌劇場　モーツアルト「魔笛」A席　※締切：8月7日（月）</t>
    <rPh sb="5" eb="7">
      <t>コクリツ</t>
    </rPh>
    <rPh sb="7" eb="10">
      <t>カゲキバ</t>
    </rPh>
    <rPh sb="18" eb="20">
      <t>マテキ</t>
    </rPh>
    <rPh sb="22" eb="23">
      <t>セキ</t>
    </rPh>
    <rPh sb="25" eb="27">
      <t>シメキリ</t>
    </rPh>
    <rPh sb="29" eb="30">
      <t>ガツ</t>
    </rPh>
    <rPh sb="31" eb="32">
      <t>ニチ</t>
    </rPh>
    <rPh sb="33" eb="34">
      <t>ゲツ</t>
    </rPh>
    <phoneticPr fontId="1"/>
  </si>
  <si>
    <t>確認</t>
    <rPh sb="0" eb="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</si>
</sst>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#,###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u val="double"/>
      <sz val="12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ck">
        <color auto="1"/>
      </top>
      <bottom style="double">
        <color indexed="64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double">
        <color auto="1"/>
      </bottom>
      <diagonal/>
    </border>
    <border>
      <left style="thick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/>
      <top style="double">
        <color auto="1"/>
      </top>
      <bottom style="dashed">
        <color auto="1"/>
      </bottom>
      <diagonal/>
    </border>
    <border>
      <left/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 diagonalDown="1"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Down="1"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Fill="1" applyProtection="1">
      <alignment vertical="center"/>
    </xf>
    <xf numFmtId="0" fontId="15" fillId="0" borderId="3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42" fontId="20" fillId="0" borderId="19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Protection="1">
      <alignment vertical="center"/>
    </xf>
    <xf numFmtId="5" fontId="4" fillId="0" borderId="22" xfId="0" applyNumberFormat="1" applyFont="1" applyFill="1" applyBorder="1" applyProtection="1">
      <alignment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center" vertical="center" shrinkToFit="1"/>
      <protection locked="0"/>
    </xf>
    <xf numFmtId="42" fontId="20" fillId="0" borderId="19" xfId="0" applyNumberFormat="1" applyFont="1" applyFill="1" applyBorder="1" applyAlignment="1" applyProtection="1">
      <alignment horizontal="center" vertical="center" shrinkToFit="1"/>
    </xf>
    <xf numFmtId="42" fontId="20" fillId="0" borderId="14" xfId="0" applyNumberFormat="1" applyFont="1" applyFill="1" applyBorder="1" applyAlignment="1" applyProtection="1">
      <alignment horizontal="center" vertical="center" shrinkToFit="1"/>
    </xf>
    <xf numFmtId="0" fontId="21" fillId="0" borderId="19" xfId="0" applyFont="1" applyBorder="1" applyAlignment="1" applyProtection="1">
      <alignment horizontal="right" vertical="center" shrinkToFit="1"/>
    </xf>
    <xf numFmtId="0" fontId="24" fillId="0" borderId="19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right" vertical="center" shrinkToFit="1"/>
    </xf>
    <xf numFmtId="0" fontId="24" fillId="0" borderId="34" xfId="0" applyFont="1" applyFill="1" applyBorder="1" applyAlignment="1" applyProtection="1">
      <alignment horizontal="right" vertical="center"/>
    </xf>
    <xf numFmtId="0" fontId="21" fillId="0" borderId="37" xfId="0" applyFont="1" applyFill="1" applyBorder="1" applyAlignment="1" applyProtection="1">
      <alignment horizontal="right" vertical="center"/>
    </xf>
    <xf numFmtId="42" fontId="20" fillId="0" borderId="4" xfId="0" applyNumberFormat="1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176" fontId="20" fillId="0" borderId="43" xfId="0" applyNumberFormat="1" applyFont="1" applyFill="1" applyBorder="1" applyAlignment="1" applyProtection="1">
      <alignment horizontal="center" vertical="center" shrinkToFit="1"/>
    </xf>
    <xf numFmtId="0" fontId="0" fillId="0" borderId="4" xfId="0" applyFill="1" applyBorder="1" applyProtection="1">
      <alignment vertical="center"/>
    </xf>
    <xf numFmtId="176" fontId="8" fillId="0" borderId="4" xfId="0" applyNumberFormat="1" applyFont="1" applyFill="1" applyBorder="1" applyAlignment="1" applyProtection="1">
      <alignment horizontal="right" vertical="center"/>
    </xf>
    <xf numFmtId="5" fontId="4" fillId="0" borderId="1" xfId="0" applyNumberFormat="1" applyFont="1" applyFill="1" applyBorder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Protection="1">
      <alignment vertical="center"/>
    </xf>
    <xf numFmtId="176" fontId="8" fillId="0" borderId="61" xfId="0" applyNumberFormat="1" applyFont="1" applyFill="1" applyBorder="1" applyAlignment="1" applyProtection="1">
      <alignment horizontal="right" vertical="center"/>
    </xf>
    <xf numFmtId="5" fontId="4" fillId="0" borderId="62" xfId="0" applyNumberFormat="1" applyFont="1" applyFill="1" applyBorder="1" applyProtection="1">
      <alignment vertical="center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Protection="1">
      <alignment vertical="center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Protection="1">
      <alignment vertical="center"/>
    </xf>
    <xf numFmtId="176" fontId="8" fillId="0" borderId="64" xfId="0" applyNumberFormat="1" applyFont="1" applyFill="1" applyBorder="1" applyAlignment="1" applyProtection="1">
      <alignment horizontal="right" vertical="center"/>
    </xf>
    <xf numFmtId="5" fontId="4" fillId="0" borderId="65" xfId="0" applyNumberFormat="1" applyFont="1" applyFill="1" applyBorder="1" applyProtection="1">
      <alignment vertical="center"/>
    </xf>
    <xf numFmtId="5" fontId="4" fillId="0" borderId="64" xfId="0" applyNumberFormat="1" applyFont="1" applyFill="1" applyBorder="1" applyProtection="1">
      <alignment vertical="center"/>
    </xf>
    <xf numFmtId="0" fontId="0" fillId="0" borderId="67" xfId="0" applyFill="1" applyBorder="1" applyProtection="1">
      <alignment vertical="center"/>
    </xf>
    <xf numFmtId="5" fontId="4" fillId="0" borderId="68" xfId="0" applyNumberFormat="1" applyFont="1" applyFill="1" applyBorder="1" applyProtection="1">
      <alignment vertical="center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horizontal="right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177" fontId="4" fillId="2" borderId="73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14" xfId="0" applyFont="1" applyFill="1" applyBorder="1" applyAlignment="1" applyProtection="1">
      <alignment horizontal="center" vertical="center" shrinkToFit="1"/>
      <protection locked="0"/>
    </xf>
    <xf numFmtId="176" fontId="20" fillId="0" borderId="76" xfId="0" applyNumberFormat="1" applyFont="1" applyFill="1" applyBorder="1" applyAlignment="1" applyProtection="1">
      <alignment horizontal="center" vertical="center" shrinkToFit="1"/>
    </xf>
    <xf numFmtId="176" fontId="20" fillId="0" borderId="77" xfId="0" applyNumberFormat="1" applyFont="1" applyFill="1" applyBorder="1" applyAlignment="1" applyProtection="1">
      <alignment horizontal="center" vertical="center" shrinkToFit="1"/>
    </xf>
    <xf numFmtId="176" fontId="20" fillId="0" borderId="45" xfId="0" applyNumberFormat="1" applyFont="1" applyFill="1" applyBorder="1" applyAlignment="1" applyProtection="1">
      <alignment horizontal="center" vertical="center" shrinkToFit="1"/>
    </xf>
    <xf numFmtId="176" fontId="20" fillId="0" borderId="78" xfId="0" applyNumberFormat="1" applyFont="1" applyFill="1" applyBorder="1" applyAlignment="1" applyProtection="1">
      <alignment horizontal="center" vertical="center" shrinkToFit="1"/>
    </xf>
    <xf numFmtId="42" fontId="13" fillId="0" borderId="4" xfId="0" applyNumberFormat="1" applyFont="1" applyFill="1" applyBorder="1" applyAlignment="1" applyProtection="1">
      <alignment horizontal="center" vertical="center" shrinkToFit="1"/>
    </xf>
    <xf numFmtId="0" fontId="33" fillId="0" borderId="70" xfId="0" applyFont="1" applyBorder="1" applyAlignment="1" applyProtection="1">
      <alignment horizontal="center" vertical="center" shrinkToFit="1"/>
    </xf>
    <xf numFmtId="0" fontId="33" fillId="0" borderId="5" xfId="0" applyFont="1" applyBorder="1" applyAlignment="1" applyProtection="1">
      <alignment horizontal="center" vertical="center" shrinkToFit="1"/>
    </xf>
    <xf numFmtId="0" fontId="26" fillId="0" borderId="50" xfId="0" applyFont="1" applyFill="1" applyBorder="1" applyAlignment="1" applyProtection="1">
      <alignment horizontal="left" vertical="center" shrinkToFit="1"/>
    </xf>
    <xf numFmtId="0" fontId="26" fillId="0" borderId="15" xfId="0" applyFont="1" applyFill="1" applyBorder="1" applyAlignment="1" applyProtection="1">
      <alignment horizontal="left" vertical="center" shrinkToFit="1"/>
    </xf>
    <xf numFmtId="0" fontId="26" fillId="0" borderId="16" xfId="0" applyFont="1" applyFill="1" applyBorder="1" applyAlignment="1" applyProtection="1">
      <alignment horizontal="left" vertical="center" shrinkToFit="1"/>
    </xf>
    <xf numFmtId="0" fontId="18" fillId="0" borderId="0" xfId="0" applyFont="1" applyAlignment="1" applyProtection="1">
      <alignment horizontal="center" vertical="center" shrinkToFit="1"/>
    </xf>
    <xf numFmtId="0" fontId="32" fillId="0" borderId="0" xfId="0" applyFont="1" applyFill="1" applyBorder="1" applyAlignment="1" applyProtection="1">
      <alignment horizontal="left" vertical="center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</xf>
    <xf numFmtId="0" fontId="21" fillId="0" borderId="44" xfId="0" applyFont="1" applyBorder="1" applyAlignment="1" applyProtection="1">
      <alignment horizontal="center" vertical="center" shrinkToFit="1"/>
    </xf>
    <xf numFmtId="0" fontId="25" fillId="2" borderId="34" xfId="0" applyFont="1" applyFill="1" applyBorder="1" applyAlignment="1" applyProtection="1">
      <alignment horizontal="center" vertical="center" shrinkToFit="1"/>
      <protection locked="0"/>
    </xf>
    <xf numFmtId="0" fontId="25" fillId="2" borderId="35" xfId="0" applyFont="1" applyFill="1" applyBorder="1" applyAlignment="1" applyProtection="1">
      <alignment horizontal="center" vertical="center" shrinkToFit="1"/>
      <protection locked="0"/>
    </xf>
    <xf numFmtId="0" fontId="26" fillId="0" borderId="42" xfId="0" applyFont="1" applyFill="1" applyBorder="1" applyAlignment="1" applyProtection="1">
      <alignment horizontal="left" vertical="center" shrinkToFit="1"/>
    </xf>
    <xf numFmtId="0" fontId="26" fillId="0" borderId="4" xfId="0" applyFont="1" applyFill="1" applyBorder="1" applyAlignment="1" applyProtection="1">
      <alignment horizontal="left" vertical="center" shrinkToFit="1"/>
    </xf>
    <xf numFmtId="0" fontId="26" fillId="0" borderId="44" xfId="0" applyFont="1" applyFill="1" applyBorder="1" applyAlignment="1" applyProtection="1">
      <alignment horizontal="left" vertical="center" shrinkToFit="1"/>
    </xf>
    <xf numFmtId="0" fontId="26" fillId="0" borderId="19" xfId="0" applyFont="1" applyFill="1" applyBorder="1" applyAlignment="1" applyProtection="1">
      <alignment horizontal="left" vertical="center" shrinkToFit="1"/>
    </xf>
    <xf numFmtId="0" fontId="26" fillId="0" borderId="46" xfId="0" applyFont="1" applyFill="1" applyBorder="1" applyAlignment="1" applyProtection="1">
      <alignment horizontal="left" vertical="center" shrinkToFit="1"/>
    </xf>
    <xf numFmtId="0" fontId="26" fillId="0" borderId="14" xfId="0" applyFont="1" applyFill="1" applyBorder="1" applyAlignment="1" applyProtection="1">
      <alignment horizontal="left" vertical="center" shrinkToFit="1"/>
    </xf>
    <xf numFmtId="0" fontId="31" fillId="0" borderId="39" xfId="0" applyFont="1" applyFill="1" applyBorder="1" applyAlignment="1" applyProtection="1">
      <alignment horizontal="center" vertical="center"/>
    </xf>
    <xf numFmtId="0" fontId="31" fillId="0" borderId="40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 applyProtection="1">
      <alignment horizontal="center" vertical="center" shrinkToFit="1"/>
      <protection locked="0"/>
    </xf>
    <xf numFmtId="0" fontId="26" fillId="0" borderId="74" xfId="0" applyFont="1" applyFill="1" applyBorder="1" applyAlignment="1" applyProtection="1">
      <alignment horizontal="left" vertical="center" shrinkToFit="1"/>
    </xf>
    <xf numFmtId="0" fontId="26" fillId="0" borderId="24" xfId="0" applyFont="1" applyFill="1" applyBorder="1" applyAlignment="1" applyProtection="1">
      <alignment horizontal="left" vertical="center" shrinkToFit="1"/>
    </xf>
    <xf numFmtId="0" fontId="26" fillId="0" borderId="75" xfId="0" applyFont="1" applyFill="1" applyBorder="1" applyAlignment="1" applyProtection="1">
      <alignment horizontal="left" vertical="center" shrinkToFit="1"/>
    </xf>
    <xf numFmtId="0" fontId="30" fillId="2" borderId="26" xfId="0" applyFont="1" applyFill="1" applyBorder="1" applyAlignment="1" applyProtection="1">
      <alignment horizontal="center" vertical="center"/>
    </xf>
    <xf numFmtId="0" fontId="30" fillId="2" borderId="27" xfId="0" applyFont="1" applyFill="1" applyBorder="1" applyAlignment="1" applyProtection="1">
      <alignment horizontal="center" vertical="center"/>
    </xf>
    <xf numFmtId="0" fontId="30" fillId="2" borderId="28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right" vertical="center"/>
    </xf>
    <xf numFmtId="0" fontId="17" fillId="0" borderId="23" xfId="0" applyFont="1" applyFill="1" applyBorder="1" applyAlignment="1" applyProtection="1">
      <alignment horizontal="left" vertical="center"/>
    </xf>
    <xf numFmtId="0" fontId="17" fillId="0" borderId="24" xfId="0" applyFont="1" applyFill="1" applyBorder="1" applyAlignment="1" applyProtection="1">
      <alignment horizontal="left" vertical="center"/>
    </xf>
    <xf numFmtId="0" fontId="3" fillId="0" borderId="55" xfId="0" applyFont="1" applyFill="1" applyBorder="1" applyAlignment="1" applyProtection="1">
      <alignment horizontal="right" vertical="center"/>
    </xf>
    <xf numFmtId="0" fontId="3" fillId="0" borderId="56" xfId="0" applyFont="1" applyFill="1" applyBorder="1" applyAlignment="1" applyProtection="1">
      <alignment horizontal="right" vertical="center"/>
    </xf>
    <xf numFmtId="0" fontId="3" fillId="0" borderId="57" xfId="0" applyFont="1" applyFill="1" applyBorder="1" applyAlignment="1" applyProtection="1">
      <alignment horizontal="right" vertical="center"/>
    </xf>
    <xf numFmtId="0" fontId="0" fillId="0" borderId="53" xfId="0" applyFill="1" applyBorder="1" applyAlignment="1" applyProtection="1">
      <alignment horizontal="right"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5" fontId="4" fillId="0" borderId="58" xfId="0" applyNumberFormat="1" applyFont="1" applyFill="1" applyBorder="1" applyAlignment="1" applyProtection="1">
      <alignment horizontal="center" vertical="center"/>
    </xf>
    <xf numFmtId="5" fontId="4" fillId="0" borderId="59" xfId="0" applyNumberFormat="1" applyFont="1" applyFill="1" applyBorder="1" applyAlignment="1" applyProtection="1">
      <alignment horizontal="center" vertical="center"/>
    </xf>
    <xf numFmtId="5" fontId="4" fillId="0" borderId="30" xfId="0" applyNumberFormat="1" applyFont="1" applyFill="1" applyBorder="1" applyAlignment="1" applyProtection="1">
      <alignment horizontal="right" vertical="center"/>
    </xf>
    <xf numFmtId="5" fontId="4" fillId="0" borderId="54" xfId="0" applyNumberFormat="1" applyFont="1" applyFill="1" applyBorder="1" applyAlignment="1" applyProtection="1">
      <alignment horizontal="right" vertical="center"/>
    </xf>
    <xf numFmtId="0" fontId="21" fillId="0" borderId="36" xfId="0" applyFont="1" applyFill="1" applyBorder="1" applyAlignment="1" applyProtection="1">
      <alignment horizontal="center" vertical="center" shrinkToFit="1"/>
    </xf>
    <xf numFmtId="0" fontId="21" fillId="0" borderId="37" xfId="0" applyFont="1" applyFill="1" applyBorder="1" applyAlignment="1" applyProtection="1">
      <alignment horizontal="center" vertical="center" shrinkToFit="1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/>
    </xf>
    <xf numFmtId="5" fontId="0" fillId="0" borderId="22" xfId="0" applyNumberFormat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176" fontId="8" fillId="0" borderId="19" xfId="0" applyNumberFormat="1" applyFont="1" applyFill="1" applyBorder="1" applyAlignment="1" applyProtection="1">
      <alignment horizontal="right" vertical="center"/>
    </xf>
    <xf numFmtId="176" fontId="8" fillId="0" borderId="29" xfId="0" applyNumberFormat="1" applyFont="1" applyFill="1" applyBorder="1" applyAlignment="1" applyProtection="1">
      <alignment horizontal="right" vertical="center"/>
    </xf>
    <xf numFmtId="5" fontId="0" fillId="0" borderId="65" xfId="0" applyNumberFormat="1" applyFill="1" applyBorder="1" applyAlignment="1" applyProtection="1">
      <alignment horizontal="center" vertical="center"/>
    </xf>
    <xf numFmtId="0" fontId="0" fillId="0" borderId="66" xfId="0" applyFill="1" applyBorder="1" applyAlignment="1" applyProtection="1">
      <alignment horizontal="center" vertical="center"/>
    </xf>
    <xf numFmtId="5" fontId="0" fillId="0" borderId="68" xfId="0" applyNumberFormat="1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5" fontId="4" fillId="0" borderId="30" xfId="0" applyNumberFormat="1" applyFont="1" applyFill="1" applyBorder="1" applyAlignment="1" applyProtection="1">
      <alignment horizontal="center" vertical="center"/>
    </xf>
    <xf numFmtId="5" fontId="4" fillId="0" borderId="54" xfId="0" applyNumberFormat="1" applyFont="1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vertical="center"/>
    </xf>
    <xf numFmtId="176" fontId="0" fillId="0" borderId="65" xfId="0" applyNumberFormat="1" applyFill="1" applyBorder="1" applyAlignment="1" applyProtection="1">
      <alignment horizontal="center" vertical="center"/>
    </xf>
    <xf numFmtId="176" fontId="0" fillId="0" borderId="66" xfId="0" applyNumberForma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6" fontId="0" fillId="0" borderId="60" xfId="0" applyNumberFormat="1" applyFill="1" applyBorder="1" applyAlignment="1" applyProtection="1">
      <alignment horizontal="center" vertical="center"/>
    </xf>
    <xf numFmtId="5" fontId="13" fillId="0" borderId="71" xfId="0" applyNumberFormat="1" applyFont="1" applyFill="1" applyBorder="1" applyAlignment="1" applyProtection="1">
      <alignment horizontal="center" vertical="center" shrinkToFit="1"/>
    </xf>
    <xf numFmtId="5" fontId="13" fillId="0" borderId="72" xfId="0" applyNumberFormat="1" applyFont="1" applyFill="1" applyBorder="1" applyAlignment="1" applyProtection="1">
      <alignment horizontal="center" vertical="center" shrinkToFit="1"/>
    </xf>
    <xf numFmtId="5" fontId="13" fillId="0" borderId="5" xfId="0" applyNumberFormat="1" applyFont="1" applyFill="1" applyBorder="1" applyAlignment="1" applyProtection="1">
      <alignment horizontal="center" vertical="center" shrinkToFit="1"/>
    </xf>
    <xf numFmtId="5" fontId="13" fillId="0" borderId="60" xfId="0" applyNumberFormat="1" applyFont="1" applyFill="1" applyBorder="1" applyAlignment="1" applyProtection="1">
      <alignment horizontal="center" vertical="center" shrinkToFit="1"/>
    </xf>
    <xf numFmtId="0" fontId="2" fillId="0" borderId="50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50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176" fontId="0" fillId="0" borderId="62" xfId="0" applyNumberFormat="1" applyFill="1" applyBorder="1" applyAlignment="1" applyProtection="1">
      <alignment horizontal="center" vertical="center"/>
    </xf>
    <xf numFmtId="176" fontId="0" fillId="0" borderId="63" xfId="0" applyNumberForma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9</xdr:row>
      <xdr:rowOff>137159</xdr:rowOff>
    </xdr:from>
    <xdr:to>
      <xdr:col>6</xdr:col>
      <xdr:colOff>390377</xdr:colOff>
      <xdr:row>10</xdr:row>
      <xdr:rowOff>22858</xdr:rowOff>
    </xdr:to>
    <xdr:sp macro="" textlink="">
      <xdr:nvSpPr>
        <xdr:cNvPr id="6" name="矢印: 上向き折線 5">
          <a:extLst>
            <a:ext uri="{FF2B5EF4-FFF2-40B4-BE49-F238E27FC236}">
              <a16:creationId xmlns:a16="http://schemas.microsoft.com/office/drawing/2014/main" id="{A587CF54-8A0B-4B51-869C-7ECFDAFB21D5}"/>
            </a:ext>
          </a:extLst>
        </xdr:cNvPr>
        <xdr:cNvSpPr/>
      </xdr:nvSpPr>
      <xdr:spPr>
        <a:xfrm rot="10800000" flipH="1">
          <a:off x="5250180" y="2057399"/>
          <a:ext cx="695177" cy="220979"/>
        </a:xfrm>
        <a:prstGeom prst="bentUpArrow">
          <a:avLst>
            <a:gd name="adj1" fmla="val 28448"/>
            <a:gd name="adj2" fmla="val 25000"/>
            <a:gd name="adj3" fmla="val 3189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263769</xdr:colOff>
      <xdr:row>9</xdr:row>
      <xdr:rowOff>160020</xdr:rowOff>
    </xdr:from>
    <xdr:to>
      <xdr:col>5</xdr:col>
      <xdr:colOff>457201</xdr:colOff>
      <xdr:row>10</xdr:row>
      <xdr:rowOff>0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F8B8E892-0A4E-4141-AF31-B7A317F1CCDE}"/>
            </a:ext>
          </a:extLst>
        </xdr:cNvPr>
        <xdr:cNvSpPr/>
      </xdr:nvSpPr>
      <xdr:spPr>
        <a:xfrm rot="10800000" flipH="1">
          <a:off x="5117709" y="2080260"/>
          <a:ext cx="193432" cy="175260"/>
        </a:xfrm>
        <a:prstGeom prst="bentUpArrow">
          <a:avLst>
            <a:gd name="adj1" fmla="val 28448"/>
            <a:gd name="adj2" fmla="val 25000"/>
            <a:gd name="adj3" fmla="val 3189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7"/>
  <sheetViews>
    <sheetView showZeros="0" tabSelected="1" view="pageBreakPreview" zoomScaleNormal="100" zoomScaleSheetLayoutView="100" workbookViewId="0">
      <selection activeCell="C7" sqref="C7:D7"/>
    </sheetView>
  </sheetViews>
  <sheetFormatPr defaultRowHeight="13.2"/>
  <cols>
    <col min="1" max="1" width="8.77734375" style="8" customWidth="1"/>
    <col min="2" max="2" width="18.21875" style="8" customWidth="1"/>
    <col min="3" max="3" width="16.77734375" style="8" customWidth="1"/>
    <col min="4" max="4" width="9.6640625" style="8" customWidth="1"/>
    <col min="5" max="5" width="17.33203125" style="8" customWidth="1"/>
    <col min="6" max="6" width="10.21875" style="8" customWidth="1"/>
    <col min="7" max="7" width="9.33203125" style="8" customWidth="1"/>
    <col min="8" max="8" width="10.88671875" style="8" customWidth="1"/>
    <col min="9" max="16384" width="8.88671875" style="8"/>
  </cols>
  <sheetData>
    <row r="1" spans="1:8" ht="11.4" customHeight="1" thickBot="1"/>
    <row r="2" spans="1:8" ht="24" customHeight="1" thickBot="1">
      <c r="A2" s="101" t="s">
        <v>76</v>
      </c>
      <c r="B2" s="102"/>
      <c r="C2" s="103"/>
      <c r="D2" s="75" t="s">
        <v>119</v>
      </c>
      <c r="E2" s="76"/>
      <c r="F2" s="76"/>
      <c r="G2" s="76"/>
      <c r="H2" s="76"/>
    </row>
    <row r="3" spans="1:8" s="9" customFormat="1" ht="18" customHeight="1">
      <c r="A3" s="104" t="s">
        <v>99</v>
      </c>
      <c r="B3" s="104"/>
      <c r="C3" s="104"/>
      <c r="D3" s="104"/>
      <c r="E3" s="104"/>
      <c r="F3" s="104"/>
      <c r="G3" s="104"/>
      <c r="H3" s="104"/>
    </row>
    <row r="4" spans="1:8" s="9" customFormat="1" ht="12.6" customHeight="1">
      <c r="A4" s="104"/>
      <c r="B4" s="104"/>
      <c r="C4" s="104"/>
      <c r="D4" s="104"/>
      <c r="E4" s="104"/>
      <c r="F4" s="104"/>
      <c r="G4" s="104"/>
      <c r="H4" s="104"/>
    </row>
    <row r="5" spans="1:8" ht="18" customHeight="1">
      <c r="A5" s="80" t="s">
        <v>69</v>
      </c>
      <c r="B5" s="80"/>
      <c r="C5" s="80"/>
      <c r="D5" s="80"/>
      <c r="E5" s="80"/>
      <c r="F5" s="80"/>
      <c r="G5" s="80"/>
      <c r="H5" s="80"/>
    </row>
    <row r="6" spans="1:8" ht="7.2" customHeight="1" thickBot="1">
      <c r="A6" s="10"/>
      <c r="B6" s="11"/>
      <c r="C6" s="11"/>
      <c r="D6" s="11"/>
      <c r="E6" s="11"/>
      <c r="F6" s="11"/>
      <c r="G6" s="11"/>
    </row>
    <row r="7" spans="1:8" ht="19.8" customHeight="1" thickTop="1">
      <c r="A7" s="84" t="s">
        <v>75</v>
      </c>
      <c r="B7" s="38" t="s">
        <v>72</v>
      </c>
      <c r="C7" s="82"/>
      <c r="D7" s="82"/>
      <c r="E7" s="39" t="s">
        <v>74</v>
      </c>
      <c r="F7" s="86"/>
      <c r="G7" s="86"/>
      <c r="H7" s="87"/>
    </row>
    <row r="8" spans="1:8" ht="19.2" customHeight="1">
      <c r="A8" s="85"/>
      <c r="B8" s="30" t="s">
        <v>73</v>
      </c>
      <c r="C8" s="83"/>
      <c r="D8" s="83"/>
      <c r="E8" s="31" t="s">
        <v>61</v>
      </c>
      <c r="F8" s="62" t="s">
        <v>15</v>
      </c>
      <c r="G8" s="62" t="s">
        <v>15</v>
      </c>
      <c r="H8" s="63" t="s">
        <v>15</v>
      </c>
    </row>
    <row r="9" spans="1:8" ht="21" customHeight="1" thickBot="1">
      <c r="A9" s="135" t="s">
        <v>86</v>
      </c>
      <c r="B9" s="136"/>
      <c r="C9" s="137" t="s">
        <v>15</v>
      </c>
      <c r="D9" s="137"/>
      <c r="E9" s="40" t="s">
        <v>88</v>
      </c>
      <c r="F9" s="96"/>
      <c r="G9" s="96"/>
      <c r="H9" s="97"/>
    </row>
    <row r="10" spans="1:8" ht="26.4" customHeight="1" thickTop="1" thickBot="1">
      <c r="A10" s="81" t="s">
        <v>100</v>
      </c>
      <c r="B10" s="81"/>
      <c r="C10" s="81"/>
      <c r="D10" s="81"/>
      <c r="E10" s="81"/>
      <c r="F10" s="81"/>
      <c r="G10" s="81"/>
      <c r="H10" s="81"/>
    </row>
    <row r="11" spans="1:8" ht="16.2" customHeight="1" thickTop="1" thickBot="1">
      <c r="A11" s="94" t="s">
        <v>97</v>
      </c>
      <c r="B11" s="95"/>
      <c r="C11" s="95"/>
      <c r="D11" s="95"/>
      <c r="E11" s="95"/>
      <c r="F11" s="34" t="s">
        <v>120</v>
      </c>
      <c r="G11" s="34" t="s">
        <v>77</v>
      </c>
      <c r="H11" s="35" t="s">
        <v>78</v>
      </c>
    </row>
    <row r="12" spans="1:8" ht="19.8" customHeight="1" thickTop="1">
      <c r="A12" s="88" t="s">
        <v>101</v>
      </c>
      <c r="B12" s="89"/>
      <c r="C12" s="89"/>
      <c r="D12" s="89"/>
      <c r="E12" s="89"/>
      <c r="F12" s="41">
        <v>4000</v>
      </c>
      <c r="G12" s="26"/>
      <c r="H12" s="44">
        <f>F12*G12</f>
        <v>0</v>
      </c>
    </row>
    <row r="13" spans="1:8" ht="19.8" customHeight="1">
      <c r="A13" s="77" t="s">
        <v>102</v>
      </c>
      <c r="B13" s="78"/>
      <c r="C13" s="78"/>
      <c r="D13" s="78"/>
      <c r="E13" s="79"/>
      <c r="F13" s="41">
        <v>5000</v>
      </c>
      <c r="G13" s="26"/>
      <c r="H13" s="44">
        <f>F13*G13</f>
        <v>0</v>
      </c>
    </row>
    <row r="14" spans="1:8" ht="19.8" customHeight="1">
      <c r="A14" s="77" t="s">
        <v>103</v>
      </c>
      <c r="B14" s="78"/>
      <c r="C14" s="78"/>
      <c r="D14" s="78"/>
      <c r="E14" s="79"/>
      <c r="F14" s="74">
        <v>19000</v>
      </c>
      <c r="G14" s="26"/>
      <c r="H14" s="44">
        <f t="shared" ref="H14:H25" si="0">F14*G14</f>
        <v>0</v>
      </c>
    </row>
    <row r="15" spans="1:8" ht="19.8" customHeight="1">
      <c r="A15" s="77" t="s">
        <v>104</v>
      </c>
      <c r="B15" s="78"/>
      <c r="C15" s="78"/>
      <c r="D15" s="78"/>
      <c r="E15" s="79"/>
      <c r="F15" s="74">
        <v>15000</v>
      </c>
      <c r="G15" s="26"/>
      <c r="H15" s="44">
        <f t="shared" si="0"/>
        <v>0</v>
      </c>
    </row>
    <row r="16" spans="1:8" ht="19.8" customHeight="1">
      <c r="A16" s="77" t="s">
        <v>105</v>
      </c>
      <c r="B16" s="78"/>
      <c r="C16" s="78"/>
      <c r="D16" s="78"/>
      <c r="E16" s="79"/>
      <c r="F16" s="41">
        <v>3700</v>
      </c>
      <c r="G16" s="26"/>
      <c r="H16" s="44">
        <f t="shared" si="0"/>
        <v>0</v>
      </c>
    </row>
    <row r="17" spans="1:9" ht="19.8" customHeight="1">
      <c r="A17" s="77" t="s">
        <v>106</v>
      </c>
      <c r="B17" s="78"/>
      <c r="C17" s="78"/>
      <c r="D17" s="78"/>
      <c r="E17" s="79"/>
      <c r="F17" s="41">
        <v>2400</v>
      </c>
      <c r="G17" s="26"/>
      <c r="H17" s="44">
        <f t="shared" si="0"/>
        <v>0</v>
      </c>
    </row>
    <row r="18" spans="1:9" ht="19.8" customHeight="1">
      <c r="A18" s="77" t="s">
        <v>107</v>
      </c>
      <c r="B18" s="78"/>
      <c r="C18" s="78"/>
      <c r="D18" s="78"/>
      <c r="E18" s="79"/>
      <c r="F18" s="41">
        <v>2400</v>
      </c>
      <c r="G18" s="26"/>
      <c r="H18" s="44">
        <f t="shared" si="0"/>
        <v>0</v>
      </c>
    </row>
    <row r="19" spans="1:9" ht="19.8" customHeight="1">
      <c r="A19" s="90" t="s">
        <v>108</v>
      </c>
      <c r="B19" s="91"/>
      <c r="C19" s="91"/>
      <c r="D19" s="91"/>
      <c r="E19" s="91"/>
      <c r="F19" s="22">
        <v>1500</v>
      </c>
      <c r="G19" s="42"/>
      <c r="H19" s="44">
        <f t="shared" si="0"/>
        <v>0</v>
      </c>
    </row>
    <row r="20" spans="1:9" ht="19.2" customHeight="1">
      <c r="A20" s="90" t="s">
        <v>109</v>
      </c>
      <c r="B20" s="91"/>
      <c r="C20" s="91"/>
      <c r="D20" s="91"/>
      <c r="E20" s="91"/>
      <c r="F20" s="28">
        <v>4000</v>
      </c>
      <c r="G20" s="27"/>
      <c r="H20" s="44">
        <f t="shared" si="0"/>
        <v>0</v>
      </c>
    </row>
    <row r="21" spans="1:9" ht="19.2" customHeight="1">
      <c r="A21" s="77" t="s">
        <v>110</v>
      </c>
      <c r="B21" s="78"/>
      <c r="C21" s="78"/>
      <c r="D21" s="78"/>
      <c r="E21" s="79"/>
      <c r="F21" s="28">
        <v>3700</v>
      </c>
      <c r="G21" s="27"/>
      <c r="H21" s="44">
        <f t="shared" si="0"/>
        <v>0</v>
      </c>
    </row>
    <row r="22" spans="1:9" ht="19.2" customHeight="1">
      <c r="A22" s="77" t="s">
        <v>111</v>
      </c>
      <c r="B22" s="78"/>
      <c r="C22" s="78"/>
      <c r="D22" s="78"/>
      <c r="E22" s="79"/>
      <c r="F22" s="28">
        <v>13000</v>
      </c>
      <c r="G22" s="27"/>
      <c r="H22" s="44">
        <f t="shared" si="0"/>
        <v>0</v>
      </c>
    </row>
    <row r="23" spans="1:9" ht="19.2" customHeight="1">
      <c r="A23" s="77" t="s">
        <v>121</v>
      </c>
      <c r="B23" s="78"/>
      <c r="C23" s="78"/>
      <c r="D23" s="78"/>
      <c r="E23" s="79"/>
      <c r="F23" s="28">
        <v>11000</v>
      </c>
      <c r="G23" s="27"/>
      <c r="H23" s="44">
        <f t="shared" si="0"/>
        <v>0</v>
      </c>
    </row>
    <row r="24" spans="1:9" ht="19.2" customHeight="1">
      <c r="A24" s="98" t="s">
        <v>116</v>
      </c>
      <c r="B24" s="99"/>
      <c r="C24" s="99"/>
      <c r="D24" s="99"/>
      <c r="E24" s="100"/>
      <c r="F24" s="29">
        <v>2880</v>
      </c>
      <c r="G24" s="69"/>
      <c r="H24" s="70">
        <f t="shared" si="0"/>
        <v>0</v>
      </c>
    </row>
    <row r="25" spans="1:9" ht="19.2" customHeight="1">
      <c r="A25" s="90" t="s">
        <v>117</v>
      </c>
      <c r="B25" s="91"/>
      <c r="C25" s="91"/>
      <c r="D25" s="91"/>
      <c r="E25" s="91"/>
      <c r="F25" s="28">
        <v>2880</v>
      </c>
      <c r="G25" s="27"/>
      <c r="H25" s="72">
        <f t="shared" si="0"/>
        <v>0</v>
      </c>
    </row>
    <row r="26" spans="1:9" ht="19.2" customHeight="1">
      <c r="A26" s="90" t="s">
        <v>112</v>
      </c>
      <c r="B26" s="91"/>
      <c r="C26" s="91"/>
      <c r="D26" s="91"/>
      <c r="E26" s="91"/>
      <c r="F26" s="28">
        <v>2600</v>
      </c>
      <c r="G26" s="27"/>
      <c r="H26" s="73"/>
    </row>
    <row r="27" spans="1:9" ht="19.2" customHeight="1">
      <c r="A27" s="90" t="s">
        <v>113</v>
      </c>
      <c r="B27" s="91"/>
      <c r="C27" s="91"/>
      <c r="D27" s="91"/>
      <c r="E27" s="91"/>
      <c r="F27" s="28">
        <v>1500</v>
      </c>
      <c r="G27" s="27"/>
      <c r="H27" s="73"/>
    </row>
    <row r="28" spans="1:9" ht="19.2" customHeight="1">
      <c r="A28" s="90" t="s">
        <v>114</v>
      </c>
      <c r="B28" s="91"/>
      <c r="C28" s="91"/>
      <c r="D28" s="91"/>
      <c r="E28" s="91"/>
      <c r="F28" s="28">
        <v>1100</v>
      </c>
      <c r="G28" s="27"/>
      <c r="H28" s="73"/>
    </row>
    <row r="29" spans="1:9" ht="19.2" customHeight="1" thickBot="1">
      <c r="A29" s="92" t="s">
        <v>115</v>
      </c>
      <c r="B29" s="93"/>
      <c r="C29" s="93"/>
      <c r="D29" s="93"/>
      <c r="E29" s="93"/>
      <c r="F29" s="29">
        <v>300</v>
      </c>
      <c r="G29" s="43"/>
      <c r="H29" s="71"/>
      <c r="I29" s="12"/>
    </row>
    <row r="30" spans="1:9" ht="19.2" customHeight="1" thickTop="1" thickBot="1">
      <c r="A30" s="118" t="s">
        <v>21</v>
      </c>
      <c r="B30" s="119"/>
      <c r="C30" s="119"/>
      <c r="D30" s="119"/>
      <c r="E30" s="119"/>
      <c r="F30" s="120"/>
      <c r="G30" s="133">
        <f>IF(C9=Sheet1!L8,320,0)</f>
        <v>0</v>
      </c>
      <c r="H30" s="134"/>
    </row>
    <row r="31" spans="1:9" ht="19.2" customHeight="1" thickTop="1" thickBot="1">
      <c r="A31" s="115" t="s">
        <v>89</v>
      </c>
      <c r="B31" s="116"/>
      <c r="C31" s="116"/>
      <c r="D31" s="116"/>
      <c r="E31" s="116"/>
      <c r="F31" s="117"/>
      <c r="G31" s="131">
        <f>SUM(H12:H29)</f>
        <v>0</v>
      </c>
      <c r="H31" s="132"/>
    </row>
    <row r="32" spans="1:9" ht="6.6" customHeight="1" thickTop="1">
      <c r="A32" s="13"/>
      <c r="B32" s="13"/>
      <c r="C32" s="13"/>
      <c r="D32" s="13"/>
      <c r="E32" s="13"/>
      <c r="F32" s="13"/>
      <c r="G32" s="13"/>
    </row>
    <row r="33" spans="1:8" ht="13.8" thickBot="1">
      <c r="A33" s="13" t="s">
        <v>8</v>
      </c>
      <c r="B33" s="13"/>
      <c r="C33" s="13"/>
      <c r="D33" s="13"/>
      <c r="E33" s="13"/>
      <c r="F33" s="13"/>
      <c r="G33" s="13"/>
    </row>
    <row r="34" spans="1:8">
      <c r="A34" s="122"/>
      <c r="B34" s="123"/>
      <c r="C34" s="123"/>
      <c r="D34" s="123"/>
      <c r="E34" s="123"/>
      <c r="F34" s="123"/>
      <c r="G34" s="123"/>
      <c r="H34" s="124"/>
    </row>
    <row r="35" spans="1:8" ht="16.8" customHeight="1">
      <c r="A35" s="125"/>
      <c r="B35" s="126"/>
      <c r="C35" s="126"/>
      <c r="D35" s="126"/>
      <c r="E35" s="126"/>
      <c r="F35" s="126"/>
      <c r="G35" s="126"/>
      <c r="H35" s="127"/>
    </row>
    <row r="36" spans="1:8" ht="7.8" customHeight="1" thickBot="1">
      <c r="A36" s="128"/>
      <c r="B36" s="129"/>
      <c r="C36" s="129"/>
      <c r="D36" s="129"/>
      <c r="E36" s="129"/>
      <c r="F36" s="129"/>
      <c r="G36" s="129"/>
      <c r="H36" s="130"/>
    </row>
    <row r="37" spans="1:8" ht="4.5" customHeight="1">
      <c r="A37" s="2"/>
      <c r="B37" s="2"/>
      <c r="C37" s="2"/>
      <c r="D37" s="2"/>
      <c r="E37" s="2"/>
      <c r="F37" s="2"/>
      <c r="G37" s="2"/>
    </row>
    <row r="38" spans="1:8" ht="13.5" customHeight="1">
      <c r="A38" s="121" t="s">
        <v>90</v>
      </c>
      <c r="B38" s="121"/>
      <c r="C38" s="121"/>
      <c r="D38" s="121"/>
      <c r="E38" s="121"/>
      <c r="F38" s="121"/>
      <c r="G38" s="121"/>
      <c r="H38" s="121"/>
    </row>
    <row r="39" spans="1:8" ht="7.2" customHeight="1">
      <c r="A39" s="121"/>
      <c r="B39" s="121"/>
      <c r="C39" s="121"/>
      <c r="D39" s="121"/>
      <c r="E39" s="121"/>
      <c r="F39" s="121"/>
      <c r="G39" s="121"/>
      <c r="H39" s="121"/>
    </row>
    <row r="40" spans="1:8" ht="12" customHeight="1">
      <c r="A40" s="121"/>
      <c r="B40" s="121"/>
      <c r="C40" s="121"/>
      <c r="D40" s="121"/>
      <c r="E40" s="121"/>
      <c r="F40" s="121"/>
      <c r="G40" s="121"/>
      <c r="H40" s="121"/>
    </row>
    <row r="41" spans="1:8" ht="4.5" customHeight="1">
      <c r="A41" s="1"/>
      <c r="B41" s="1"/>
      <c r="C41" s="1"/>
      <c r="D41" s="1"/>
      <c r="E41" s="1"/>
      <c r="F41" s="1"/>
      <c r="G41" s="1"/>
    </row>
    <row r="42" spans="1:8" ht="10.8" customHeight="1">
      <c r="A42" s="113" t="s">
        <v>64</v>
      </c>
      <c r="B42" s="114"/>
      <c r="C42" s="3"/>
      <c r="D42" s="3"/>
      <c r="E42" s="3"/>
      <c r="F42" s="6" t="s">
        <v>62</v>
      </c>
      <c r="G42" s="7" t="s">
        <v>122</v>
      </c>
      <c r="H42" s="14" t="s">
        <v>63</v>
      </c>
    </row>
    <row r="43" spans="1:8" ht="8.4" customHeight="1">
      <c r="A43" s="4"/>
      <c r="B43" s="2"/>
      <c r="C43" s="2"/>
      <c r="D43" s="2"/>
      <c r="E43" s="2"/>
      <c r="F43" s="105"/>
      <c r="G43" s="105"/>
      <c r="H43" s="108"/>
    </row>
    <row r="44" spans="1:8" ht="16.2" customHeight="1">
      <c r="A44" s="5"/>
      <c r="B44" s="2"/>
      <c r="C44" s="2"/>
      <c r="D44" s="2"/>
      <c r="E44" s="2"/>
      <c r="F44" s="106"/>
      <c r="G44" s="106"/>
      <c r="H44" s="109"/>
    </row>
    <row r="45" spans="1:8" ht="17.399999999999999" customHeight="1">
      <c r="A45" s="15"/>
      <c r="B45" s="16"/>
      <c r="C45" s="16"/>
      <c r="D45" s="111" t="s">
        <v>118</v>
      </c>
      <c r="E45" s="112"/>
      <c r="F45" s="107"/>
      <c r="G45" s="107"/>
      <c r="H45" s="110"/>
    </row>
    <row r="46" spans="1:8">
      <c r="A46" s="17"/>
      <c r="B46" s="18"/>
      <c r="C46" s="19"/>
      <c r="D46" s="19"/>
      <c r="E46" s="19"/>
      <c r="F46" s="19"/>
      <c r="G46" s="19"/>
      <c r="H46" s="20"/>
    </row>
    <row r="47" spans="1:8">
      <c r="A47" s="19"/>
      <c r="B47" s="19"/>
      <c r="C47" s="19"/>
      <c r="D47" s="19"/>
      <c r="E47" s="19"/>
      <c r="F47" s="19"/>
      <c r="G47" s="19"/>
      <c r="H47" s="20"/>
    </row>
  </sheetData>
  <sheetProtection algorithmName="SHA-512" hashValue="nUPUZwyy1PmcIruPAoUg2hsCJBmY9lA7y4sV5YJRbqPk6xpfZRyz8VvLkjat1RqcBOE/9J2vqgcL9icPJ057pA==" saltValue="Eh+x56pJr1RCtxFVFrSd7g==" spinCount="100000" sheet="1" selectLockedCells="1"/>
  <mergeCells count="42">
    <mergeCell ref="A2:C2"/>
    <mergeCell ref="A3:H4"/>
    <mergeCell ref="F43:F45"/>
    <mergeCell ref="H43:H45"/>
    <mergeCell ref="G43:G45"/>
    <mergeCell ref="D45:E45"/>
    <mergeCell ref="A42:B42"/>
    <mergeCell ref="A31:F31"/>
    <mergeCell ref="A30:F30"/>
    <mergeCell ref="A38:H40"/>
    <mergeCell ref="A34:H36"/>
    <mergeCell ref="G31:H31"/>
    <mergeCell ref="G30:H30"/>
    <mergeCell ref="A9:B9"/>
    <mergeCell ref="C9:D9"/>
    <mergeCell ref="A13:E13"/>
    <mergeCell ref="A29:E29"/>
    <mergeCell ref="A11:E11"/>
    <mergeCell ref="F9:H9"/>
    <mergeCell ref="A14:E14"/>
    <mergeCell ref="A15:E15"/>
    <mergeCell ref="A24:E24"/>
    <mergeCell ref="A25:E25"/>
    <mergeCell ref="A26:E26"/>
    <mergeCell ref="A27:E27"/>
    <mergeCell ref="A28:E28"/>
    <mergeCell ref="D2:H2"/>
    <mergeCell ref="A23:E23"/>
    <mergeCell ref="A16:E16"/>
    <mergeCell ref="A17:E17"/>
    <mergeCell ref="A18:E18"/>
    <mergeCell ref="A21:E21"/>
    <mergeCell ref="A22:E22"/>
    <mergeCell ref="A5:H5"/>
    <mergeCell ref="A10:H10"/>
    <mergeCell ref="C7:D7"/>
    <mergeCell ref="C8:D8"/>
    <mergeCell ref="A7:A8"/>
    <mergeCell ref="F7:H7"/>
    <mergeCell ref="A12:E12"/>
    <mergeCell ref="A19:E19"/>
    <mergeCell ref="A20:E20"/>
  </mergeCells>
  <phoneticPr fontId="1"/>
  <dataValidations count="3">
    <dataValidation type="whole" allowBlank="1" showInputMessage="1" showErrorMessage="1" sqref="G12 G13:G15 G16 G17 G18" xr:uid="{6620D14C-35B5-495E-87A3-7C82B383F82A}">
      <formula1>1</formula1>
      <formula2>4</formula2>
    </dataValidation>
    <dataValidation type="whole" allowBlank="1" showInputMessage="1" showErrorMessage="1" sqref="G19 G21 G22 G23 G24 G25" xr:uid="{9D1080CB-FA6C-458B-A1E2-44E0A8D2F608}">
      <formula1>0</formula1>
      <formula2>4</formula2>
    </dataValidation>
    <dataValidation type="whole" allowBlank="1" showInputMessage="1" showErrorMessage="1" sqref="G28 G26 G27 G29" xr:uid="{95C9259E-3AB4-4CD3-BDDF-AE08FFF1524A}">
      <formula1>0</formula1>
      <formula2>10</formula2>
    </dataValidation>
  </dataValidations>
  <pageMargins left="0.56999999999999995" right="0.21" top="0.39" bottom="0.25" header="0.3" footer="0.2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D3FE96-78C3-4A70-9E91-6F07FD0E0FE6}">
          <x14:formula1>
            <xm:f>Sheet1!$P$6:$P$18</xm:f>
          </x14:formula1>
          <xm:sqref>G8</xm:sqref>
        </x14:dataValidation>
        <x14:dataValidation type="list" allowBlank="1" showInputMessage="1" showErrorMessage="1" xr:uid="{592A6F05-5B9F-4D9C-9002-ADAA2790E030}">
          <x14:formula1>
            <xm:f>Sheet1!$Q$6:$Q$37</xm:f>
          </x14:formula1>
          <xm:sqref>H8</xm:sqref>
        </x14:dataValidation>
        <x14:dataValidation type="list" allowBlank="1" showInputMessage="1" showErrorMessage="1" xr:uid="{A5C1E828-F34B-40CE-A5F2-A1115DAC1A0E}">
          <x14:formula1>
            <xm:f>Sheet1!$O$6:$O$8</xm:f>
          </x14:formula1>
          <xm:sqref>F8</xm:sqref>
        </x14:dataValidation>
        <x14:dataValidation type="list" allowBlank="1" showInputMessage="1" showErrorMessage="1" xr:uid="{3630E394-5E74-40B0-8D68-D7825BA0AB57}">
          <x14:formula1>
            <xm:f>Sheet1!$L$6:$L$8</xm:f>
          </x14:formula1>
          <xm:sqref>C9:D9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9FAB2-F114-4939-B143-B90A103C668B}">
  <sheetPr>
    <tabColor rgb="FF00B0F0"/>
  </sheetPr>
  <dimension ref="A1:I44"/>
  <sheetViews>
    <sheetView showZeros="0" view="pageBreakPreview" zoomScaleNormal="100" zoomScaleSheetLayoutView="100" workbookViewId="0">
      <selection activeCell="F18" sqref="F18"/>
    </sheetView>
  </sheetViews>
  <sheetFormatPr defaultRowHeight="13.2"/>
  <cols>
    <col min="1" max="1" width="8.77734375" style="8" customWidth="1"/>
    <col min="2" max="2" width="18.21875" style="8" customWidth="1"/>
    <col min="3" max="3" width="16.77734375" style="8" customWidth="1"/>
    <col min="4" max="4" width="9.6640625" style="8" customWidth="1"/>
    <col min="5" max="5" width="17.33203125" style="8" customWidth="1"/>
    <col min="6" max="6" width="10.21875" style="8" customWidth="1"/>
    <col min="7" max="7" width="9.33203125" style="8" customWidth="1"/>
    <col min="8" max="8" width="10.88671875" style="8" customWidth="1"/>
    <col min="9" max="16384" width="8.88671875" style="8"/>
  </cols>
  <sheetData>
    <row r="1" spans="1:9" ht="11.4" customHeight="1" thickBot="1"/>
    <row r="2" spans="1:9" ht="24" customHeight="1" thickBot="1">
      <c r="A2" s="101" t="s">
        <v>76</v>
      </c>
      <c r="B2" s="102"/>
      <c r="C2" s="103"/>
      <c r="D2" s="174" t="s">
        <v>91</v>
      </c>
      <c r="E2" s="174"/>
      <c r="F2" s="174"/>
      <c r="G2" s="175" t="s">
        <v>7</v>
      </c>
      <c r="H2" s="175"/>
    </row>
    <row r="3" spans="1:9" s="9" customFormat="1" ht="18" customHeight="1">
      <c r="A3" s="104" t="s">
        <v>98</v>
      </c>
      <c r="B3" s="104"/>
      <c r="C3" s="104"/>
      <c r="D3" s="104"/>
      <c r="E3" s="104"/>
      <c r="F3" s="104"/>
      <c r="G3" s="104"/>
      <c r="H3" s="104"/>
    </row>
    <row r="4" spans="1:9" s="9" customFormat="1" ht="12.6" customHeight="1">
      <c r="A4" s="104"/>
      <c r="B4" s="104"/>
      <c r="C4" s="104"/>
      <c r="D4" s="104"/>
      <c r="E4" s="104"/>
      <c r="F4" s="104"/>
      <c r="G4" s="104"/>
      <c r="H4" s="104"/>
    </row>
    <row r="5" spans="1:9" ht="18" customHeight="1">
      <c r="A5" s="80" t="s">
        <v>69</v>
      </c>
      <c r="B5" s="80"/>
      <c r="C5" s="80"/>
      <c r="D5" s="80"/>
      <c r="E5" s="80"/>
      <c r="F5" s="80"/>
      <c r="G5" s="80"/>
      <c r="H5" s="80"/>
    </row>
    <row r="6" spans="1:9" ht="7.2" customHeight="1" thickBot="1">
      <c r="A6" s="10"/>
      <c r="B6" s="11"/>
      <c r="C6" s="11"/>
      <c r="D6" s="11"/>
      <c r="E6" s="11"/>
      <c r="F6" s="11"/>
      <c r="G6" s="11"/>
    </row>
    <row r="7" spans="1:9" ht="19.8" customHeight="1" thickTop="1">
      <c r="A7" s="84" t="s">
        <v>75</v>
      </c>
      <c r="B7" s="38" t="s">
        <v>72</v>
      </c>
      <c r="C7" s="82"/>
      <c r="D7" s="82"/>
      <c r="E7" s="39" t="s">
        <v>74</v>
      </c>
      <c r="F7" s="86"/>
      <c r="G7" s="86"/>
      <c r="H7" s="87"/>
    </row>
    <row r="8" spans="1:9" ht="19.2" customHeight="1">
      <c r="A8" s="85"/>
      <c r="B8" s="30" t="s">
        <v>73</v>
      </c>
      <c r="C8" s="83"/>
      <c r="D8" s="83"/>
      <c r="E8" s="31" t="s">
        <v>61</v>
      </c>
      <c r="F8" s="62" t="s">
        <v>15</v>
      </c>
      <c r="G8" s="62" t="s">
        <v>15</v>
      </c>
      <c r="H8" s="63" t="s">
        <v>15</v>
      </c>
    </row>
    <row r="9" spans="1:9" ht="21" customHeight="1" thickBot="1">
      <c r="A9" s="135" t="s">
        <v>86</v>
      </c>
      <c r="B9" s="136"/>
      <c r="C9" s="137" t="s">
        <v>15</v>
      </c>
      <c r="D9" s="137"/>
      <c r="E9" s="40" t="s">
        <v>88</v>
      </c>
      <c r="F9" s="96"/>
      <c r="G9" s="96"/>
      <c r="H9" s="97"/>
    </row>
    <row r="10" spans="1:9" ht="26.4" customHeight="1" thickTop="1">
      <c r="A10" s="173" t="s">
        <v>96</v>
      </c>
      <c r="B10" s="173"/>
      <c r="C10" s="173"/>
      <c r="D10" s="173"/>
      <c r="E10" s="173"/>
      <c r="F10" s="173"/>
      <c r="G10" s="173"/>
      <c r="H10" s="173"/>
    </row>
    <row r="11" spans="1:9" ht="5.4" customHeight="1" thickBot="1">
      <c r="A11" s="32"/>
      <c r="B11" s="33"/>
      <c r="C11" s="33"/>
      <c r="D11" s="21"/>
      <c r="E11" s="21"/>
      <c r="F11" s="21"/>
      <c r="G11" s="21"/>
      <c r="H11" s="21"/>
      <c r="I11" s="12"/>
    </row>
    <row r="12" spans="1:9" ht="19.05" customHeight="1" thickTop="1" thickBot="1">
      <c r="A12" s="163" t="s">
        <v>0</v>
      </c>
      <c r="B12" s="164"/>
      <c r="C12" s="65" t="s">
        <v>6</v>
      </c>
      <c r="D12" s="36" t="s">
        <v>2</v>
      </c>
      <c r="E12" s="66" t="s">
        <v>3</v>
      </c>
      <c r="F12" s="37" t="s">
        <v>4</v>
      </c>
      <c r="G12" s="165" t="s">
        <v>5</v>
      </c>
      <c r="H12" s="166"/>
    </row>
    <row r="13" spans="1:9" ht="19.05" customHeight="1" thickTop="1">
      <c r="A13" s="167" t="s">
        <v>1</v>
      </c>
      <c r="B13" s="168"/>
      <c r="C13" s="49" t="s">
        <v>14</v>
      </c>
      <c r="D13" s="50">
        <v>3500</v>
      </c>
      <c r="E13" s="51">
        <v>1600</v>
      </c>
      <c r="F13" s="52"/>
      <c r="G13" s="171">
        <f>F13*E13</f>
        <v>0</v>
      </c>
      <c r="H13" s="172"/>
    </row>
    <row r="14" spans="1:9" ht="19.05" customHeight="1">
      <c r="A14" s="169"/>
      <c r="B14" s="170"/>
      <c r="C14" s="45" t="s">
        <v>81</v>
      </c>
      <c r="D14" s="46">
        <v>1800</v>
      </c>
      <c r="E14" s="47">
        <v>1000</v>
      </c>
      <c r="F14" s="48"/>
      <c r="G14" s="155">
        <f t="shared" ref="G14:G24" si="0">F14*E14</f>
        <v>0</v>
      </c>
      <c r="H14" s="156"/>
    </row>
    <row r="15" spans="1:9" ht="19.05" customHeight="1">
      <c r="A15" s="161" t="s">
        <v>66</v>
      </c>
      <c r="B15" s="162"/>
      <c r="C15" s="53" t="s">
        <v>80</v>
      </c>
      <c r="D15" s="144">
        <v>3960</v>
      </c>
      <c r="E15" s="24">
        <v>2600</v>
      </c>
      <c r="F15" s="54"/>
      <c r="G15" s="153">
        <f t="shared" si="0"/>
        <v>0</v>
      </c>
      <c r="H15" s="154"/>
    </row>
    <row r="16" spans="1:9" ht="19.05" customHeight="1">
      <c r="A16" s="161"/>
      <c r="B16" s="162"/>
      <c r="C16" s="45" t="s">
        <v>79</v>
      </c>
      <c r="D16" s="144"/>
      <c r="E16" s="24">
        <v>2800</v>
      </c>
      <c r="F16" s="48"/>
      <c r="G16" s="155">
        <f t="shared" si="0"/>
        <v>0</v>
      </c>
      <c r="H16" s="156"/>
    </row>
    <row r="17" spans="1:8" ht="19.05" customHeight="1">
      <c r="A17" s="138" t="s">
        <v>9</v>
      </c>
      <c r="B17" s="139"/>
      <c r="C17" s="53" t="s">
        <v>80</v>
      </c>
      <c r="D17" s="144">
        <v>3800</v>
      </c>
      <c r="E17" s="24">
        <v>2500</v>
      </c>
      <c r="F17" s="54"/>
      <c r="G17" s="153">
        <f t="shared" si="0"/>
        <v>0</v>
      </c>
      <c r="H17" s="154"/>
    </row>
    <row r="18" spans="1:8" ht="19.05" customHeight="1">
      <c r="A18" s="152"/>
      <c r="B18" s="139"/>
      <c r="C18" s="45" t="s">
        <v>79</v>
      </c>
      <c r="D18" s="144"/>
      <c r="E18" s="24">
        <v>3100</v>
      </c>
      <c r="F18" s="48"/>
      <c r="G18" s="155">
        <f t="shared" si="0"/>
        <v>0</v>
      </c>
      <c r="H18" s="156"/>
    </row>
    <row r="19" spans="1:8" ht="19.05" customHeight="1">
      <c r="A19" s="152" t="s">
        <v>10</v>
      </c>
      <c r="B19" s="139"/>
      <c r="C19" s="55" t="s">
        <v>14</v>
      </c>
      <c r="D19" s="56">
        <v>2530</v>
      </c>
      <c r="E19" s="57">
        <v>1500</v>
      </c>
      <c r="F19" s="54"/>
      <c r="G19" s="153">
        <f t="shared" si="0"/>
        <v>0</v>
      </c>
      <c r="H19" s="154"/>
    </row>
    <row r="20" spans="1:8" ht="19.05" customHeight="1">
      <c r="A20" s="152"/>
      <c r="B20" s="139"/>
      <c r="C20" s="45" t="s">
        <v>13</v>
      </c>
      <c r="D20" s="46">
        <v>1320</v>
      </c>
      <c r="E20" s="47">
        <v>900</v>
      </c>
      <c r="F20" s="48"/>
      <c r="G20" s="155">
        <f t="shared" si="0"/>
        <v>0</v>
      </c>
      <c r="H20" s="156"/>
    </row>
    <row r="21" spans="1:8" ht="19.05" customHeight="1">
      <c r="A21" s="138" t="s">
        <v>11</v>
      </c>
      <c r="B21" s="139"/>
      <c r="C21" s="53" t="s">
        <v>82</v>
      </c>
      <c r="D21" s="144">
        <v>7300</v>
      </c>
      <c r="E21" s="58">
        <v>5200</v>
      </c>
      <c r="F21" s="67"/>
      <c r="G21" s="157">
        <f>E21*F21</f>
        <v>0</v>
      </c>
      <c r="H21" s="158"/>
    </row>
    <row r="22" spans="1:8" ht="19.05" customHeight="1">
      <c r="A22" s="152"/>
      <c r="B22" s="139"/>
      <c r="C22" s="45" t="s">
        <v>83</v>
      </c>
      <c r="D22" s="144"/>
      <c r="E22" s="47">
        <v>5700</v>
      </c>
      <c r="F22" s="68"/>
      <c r="G22" s="159">
        <f>E22*F22</f>
        <v>0</v>
      </c>
      <c r="H22" s="160"/>
    </row>
    <row r="23" spans="1:8" ht="37.200000000000003" customHeight="1">
      <c r="A23" s="138" t="s">
        <v>70</v>
      </c>
      <c r="B23" s="139"/>
      <c r="C23" s="23" t="s">
        <v>67</v>
      </c>
      <c r="D23" s="64">
        <v>4000</v>
      </c>
      <c r="E23" s="24">
        <v>3200</v>
      </c>
      <c r="F23" s="25"/>
      <c r="G23" s="140">
        <f t="shared" si="0"/>
        <v>0</v>
      </c>
      <c r="H23" s="141"/>
    </row>
    <row r="24" spans="1:8" ht="37.799999999999997" customHeight="1">
      <c r="A24" s="138" t="s">
        <v>71</v>
      </c>
      <c r="B24" s="139"/>
      <c r="C24" s="23" t="s">
        <v>67</v>
      </c>
      <c r="D24" s="64">
        <v>2600</v>
      </c>
      <c r="E24" s="24">
        <v>2200</v>
      </c>
      <c r="F24" s="25"/>
      <c r="G24" s="140">
        <f t="shared" si="0"/>
        <v>0</v>
      </c>
      <c r="H24" s="141"/>
    </row>
    <row r="25" spans="1:8" ht="19.05" customHeight="1">
      <c r="A25" s="138" t="s">
        <v>12</v>
      </c>
      <c r="B25" s="139"/>
      <c r="C25" s="53" t="s">
        <v>84</v>
      </c>
      <c r="D25" s="144">
        <v>5000</v>
      </c>
      <c r="E25" s="57">
        <v>4500</v>
      </c>
      <c r="F25" s="54"/>
      <c r="G25" s="146">
        <f>F25*E25</f>
        <v>0</v>
      </c>
      <c r="H25" s="147"/>
    </row>
    <row r="26" spans="1:8" ht="19.05" customHeight="1" thickBot="1">
      <c r="A26" s="142"/>
      <c r="B26" s="143"/>
      <c r="C26" s="59" t="s">
        <v>85</v>
      </c>
      <c r="D26" s="145"/>
      <c r="E26" s="60">
        <v>4850</v>
      </c>
      <c r="F26" s="61"/>
      <c r="G26" s="148">
        <f t="shared" ref="G26" si="1">F26*E26</f>
        <v>0</v>
      </c>
      <c r="H26" s="149"/>
    </row>
    <row r="27" spans="1:8" ht="19.2" customHeight="1" thickTop="1" thickBot="1">
      <c r="A27" s="118" t="s">
        <v>21</v>
      </c>
      <c r="B27" s="119"/>
      <c r="C27" s="119"/>
      <c r="D27" s="119"/>
      <c r="E27" s="119"/>
      <c r="F27" s="120"/>
      <c r="G27" s="150">
        <f>IF(C9=Sheet1!L8,320,0)</f>
        <v>0</v>
      </c>
      <c r="H27" s="151"/>
    </row>
    <row r="28" spans="1:8" ht="19.2" customHeight="1" thickTop="1" thickBot="1">
      <c r="A28" s="115" t="s">
        <v>89</v>
      </c>
      <c r="B28" s="116"/>
      <c r="C28" s="116"/>
      <c r="D28" s="116"/>
      <c r="E28" s="116"/>
      <c r="F28" s="117"/>
      <c r="G28" s="131">
        <f>SUM(G13:H20,G23:H26)</f>
        <v>0</v>
      </c>
      <c r="H28" s="132"/>
    </row>
    <row r="29" spans="1:8" ht="6.6" customHeight="1" thickTop="1">
      <c r="A29" s="13"/>
      <c r="B29" s="13"/>
      <c r="C29" s="13"/>
      <c r="D29" s="13"/>
      <c r="E29" s="13"/>
      <c r="F29" s="13"/>
      <c r="G29" s="13"/>
    </row>
    <row r="30" spans="1:8" ht="13.8" thickBot="1">
      <c r="A30" s="13" t="s">
        <v>8</v>
      </c>
      <c r="B30" s="13"/>
      <c r="C30" s="13"/>
      <c r="D30" s="13"/>
      <c r="E30" s="13"/>
      <c r="F30" s="13"/>
      <c r="G30" s="13"/>
    </row>
    <row r="31" spans="1:8">
      <c r="A31" s="122"/>
      <c r="B31" s="123"/>
      <c r="C31" s="123"/>
      <c r="D31" s="123"/>
      <c r="E31" s="123"/>
      <c r="F31" s="123"/>
      <c r="G31" s="123"/>
      <c r="H31" s="124"/>
    </row>
    <row r="32" spans="1:8" ht="16.8" customHeight="1">
      <c r="A32" s="125"/>
      <c r="B32" s="126"/>
      <c r="C32" s="126"/>
      <c r="D32" s="126"/>
      <c r="E32" s="126"/>
      <c r="F32" s="126"/>
      <c r="G32" s="126"/>
      <c r="H32" s="127"/>
    </row>
    <row r="33" spans="1:8" ht="7.8" customHeight="1" thickBot="1">
      <c r="A33" s="128"/>
      <c r="B33" s="129"/>
      <c r="C33" s="129"/>
      <c r="D33" s="129"/>
      <c r="E33" s="129"/>
      <c r="F33" s="129"/>
      <c r="G33" s="129"/>
      <c r="H33" s="130"/>
    </row>
    <row r="34" spans="1:8" ht="4.5" customHeight="1">
      <c r="A34" s="2"/>
      <c r="B34" s="2"/>
      <c r="C34" s="2"/>
      <c r="D34" s="2"/>
      <c r="E34" s="2"/>
      <c r="F34" s="2"/>
      <c r="G34" s="2"/>
    </row>
    <row r="35" spans="1:8" ht="13.5" customHeight="1">
      <c r="A35" s="121" t="s">
        <v>90</v>
      </c>
      <c r="B35" s="121"/>
      <c r="C35" s="121"/>
      <c r="D35" s="121"/>
      <c r="E35" s="121"/>
      <c r="F35" s="121"/>
      <c r="G35" s="121"/>
      <c r="H35" s="121"/>
    </row>
    <row r="36" spans="1:8" ht="7.2" customHeight="1">
      <c r="A36" s="121"/>
      <c r="B36" s="121"/>
      <c r="C36" s="121"/>
      <c r="D36" s="121"/>
      <c r="E36" s="121"/>
      <c r="F36" s="121"/>
      <c r="G36" s="121"/>
      <c r="H36" s="121"/>
    </row>
    <row r="37" spans="1:8" ht="12" customHeight="1">
      <c r="A37" s="121"/>
      <c r="B37" s="121"/>
      <c r="C37" s="121"/>
      <c r="D37" s="121"/>
      <c r="E37" s="121"/>
      <c r="F37" s="121"/>
      <c r="G37" s="121"/>
      <c r="H37" s="121"/>
    </row>
    <row r="38" spans="1:8" ht="4.5" customHeight="1">
      <c r="A38" s="1"/>
      <c r="B38" s="1"/>
      <c r="C38" s="1"/>
      <c r="D38" s="1"/>
      <c r="E38" s="1"/>
      <c r="F38" s="1"/>
      <c r="G38" s="1"/>
    </row>
    <row r="39" spans="1:8" ht="10.8" customHeight="1">
      <c r="A39" s="113" t="s">
        <v>64</v>
      </c>
      <c r="B39" s="114"/>
      <c r="C39" s="3"/>
      <c r="D39" s="3"/>
      <c r="E39" s="3"/>
      <c r="F39" s="6" t="s">
        <v>62</v>
      </c>
      <c r="G39" s="7" t="s">
        <v>122</v>
      </c>
      <c r="H39" s="14" t="s">
        <v>63</v>
      </c>
    </row>
    <row r="40" spans="1:8" ht="8.4" customHeight="1">
      <c r="A40" s="4"/>
      <c r="B40" s="2"/>
      <c r="C40" s="2"/>
      <c r="D40" s="2"/>
      <c r="E40" s="2"/>
      <c r="F40" s="105"/>
      <c r="G40" s="105"/>
      <c r="H40" s="108"/>
    </row>
    <row r="41" spans="1:8" ht="16.2" customHeight="1">
      <c r="A41" s="5"/>
      <c r="B41" s="2"/>
      <c r="C41" s="2"/>
      <c r="D41" s="2"/>
      <c r="E41" s="2"/>
      <c r="F41" s="106"/>
      <c r="G41" s="106"/>
      <c r="H41" s="109"/>
    </row>
    <row r="42" spans="1:8" ht="17.399999999999999" customHeight="1">
      <c r="A42" s="15"/>
      <c r="B42" s="16"/>
      <c r="C42" s="16"/>
      <c r="D42" s="111" t="s">
        <v>118</v>
      </c>
      <c r="E42" s="112"/>
      <c r="F42" s="107"/>
      <c r="G42" s="107"/>
      <c r="H42" s="110"/>
    </row>
    <row r="43" spans="1:8">
      <c r="A43" s="17"/>
      <c r="B43" s="18"/>
      <c r="C43" s="19"/>
      <c r="D43" s="19"/>
      <c r="E43" s="19"/>
      <c r="F43" s="19"/>
      <c r="G43" s="19"/>
      <c r="H43" s="20"/>
    </row>
    <row r="44" spans="1:8">
      <c r="A44" s="19"/>
      <c r="B44" s="19"/>
      <c r="C44" s="19"/>
      <c r="D44" s="19"/>
      <c r="E44" s="19"/>
      <c r="F44" s="19"/>
      <c r="G44" s="19"/>
      <c r="H44" s="20"/>
    </row>
  </sheetData>
  <sheetProtection algorithmName="SHA-512" hashValue="FUGCxABH1Xbfm/2z/CSmYUG+qIrresQZN0Uh1HtPI38FLy/M8YZmr2QeHhCSOvXtH1ur92D/bI4aG/7SgEpRwQ==" saltValue="qtWxJgS9leJTKDkOx5eiWA==" spinCount="100000" sheet="1" selectLockedCells="1"/>
  <mergeCells count="52">
    <mergeCell ref="A9:B9"/>
    <mergeCell ref="C9:D9"/>
    <mergeCell ref="F9:H9"/>
    <mergeCell ref="A10:H10"/>
    <mergeCell ref="A2:C2"/>
    <mergeCell ref="D2:F2"/>
    <mergeCell ref="G2:H2"/>
    <mergeCell ref="A3:H4"/>
    <mergeCell ref="A5:H5"/>
    <mergeCell ref="A7:A8"/>
    <mergeCell ref="C7:D7"/>
    <mergeCell ref="F7:H7"/>
    <mergeCell ref="C8:D8"/>
    <mergeCell ref="A12:B12"/>
    <mergeCell ref="G12:H12"/>
    <mergeCell ref="A13:B14"/>
    <mergeCell ref="G13:H13"/>
    <mergeCell ref="G14:H14"/>
    <mergeCell ref="A15:B16"/>
    <mergeCell ref="D15:D16"/>
    <mergeCell ref="G15:H15"/>
    <mergeCell ref="G16:H16"/>
    <mergeCell ref="A17:B18"/>
    <mergeCell ref="D17:D18"/>
    <mergeCell ref="G17:H17"/>
    <mergeCell ref="G18:H18"/>
    <mergeCell ref="A19:B20"/>
    <mergeCell ref="G19:H19"/>
    <mergeCell ref="G20:H20"/>
    <mergeCell ref="A21:B22"/>
    <mergeCell ref="D21:D22"/>
    <mergeCell ref="G21:H21"/>
    <mergeCell ref="G22:H22"/>
    <mergeCell ref="A35:H37"/>
    <mergeCell ref="A23:B23"/>
    <mergeCell ref="G23:H23"/>
    <mergeCell ref="A24:B24"/>
    <mergeCell ref="G24:H24"/>
    <mergeCell ref="A25:B26"/>
    <mergeCell ref="D25:D26"/>
    <mergeCell ref="G25:H25"/>
    <mergeCell ref="G26:H26"/>
    <mergeCell ref="A27:F27"/>
    <mergeCell ref="G27:H27"/>
    <mergeCell ref="A28:F28"/>
    <mergeCell ref="G28:H28"/>
    <mergeCell ref="A31:H33"/>
    <mergeCell ref="A39:B39"/>
    <mergeCell ref="F40:F42"/>
    <mergeCell ref="G40:G42"/>
    <mergeCell ref="H40:H42"/>
    <mergeCell ref="D42:E42"/>
  </mergeCells>
  <phoneticPr fontId="1"/>
  <dataValidations count="4">
    <dataValidation type="whole" allowBlank="1" showInputMessage="1" showErrorMessage="1" error="6セット以降は下の欄に記入してください" sqref="F25" xr:uid="{F0039AD3-BCF9-43F6-9A16-2F6DBFBD353D}">
      <formula1>1</formula1>
      <formula2>5</formula2>
    </dataValidation>
    <dataValidation allowBlank="1" showInputMessage="1" showErrorMessage="1" error="3セット以降は下の欄に記入してください" sqref="F23:F24" xr:uid="{C1357B23-2586-4FAB-A664-8F28E8B4543B}"/>
    <dataValidation type="whole" allowBlank="1" showInputMessage="1" showErrorMessage="1" error="5枚以降は下の欄に記入してください" sqref="F15 F17" xr:uid="{98CB705E-D6DC-4275-AAC8-90A2F5A83282}">
      <formula1>1</formula1>
      <formula2>5</formula2>
    </dataValidation>
    <dataValidation type="whole" allowBlank="1" showInputMessage="1" showErrorMessage="1" sqref="F21" xr:uid="{394AAA3B-D501-40CB-9E24-E9374D5DFEED}">
      <formula1>0</formula1>
      <formula2>2</formula2>
    </dataValidation>
  </dataValidations>
  <pageMargins left="0.56999999999999995" right="0.21" top="0.39" bottom="0.25" header="0.3" footer="0.2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9E3E01-66F9-42A4-BD78-B43F1592243C}">
          <x14:formula1>
            <xm:f>Sheet1!$L$6:$L$8</xm:f>
          </x14:formula1>
          <xm:sqref>C9:D9</xm:sqref>
        </x14:dataValidation>
        <x14:dataValidation type="list" allowBlank="1" showInputMessage="1" showErrorMessage="1" xr:uid="{4DD76E1B-FB94-4B55-84EF-6039643AAAED}">
          <x14:formula1>
            <xm:f>Sheet1!$O$6:$O$8</xm:f>
          </x14:formula1>
          <xm:sqref>F8</xm:sqref>
        </x14:dataValidation>
        <x14:dataValidation type="list" allowBlank="1" showInputMessage="1" showErrorMessage="1" xr:uid="{631955D2-164A-4B84-ADAA-0A6DFBCBEB7A}">
          <x14:formula1>
            <xm:f>Sheet1!$Q$6:$Q$37</xm:f>
          </x14:formula1>
          <xm:sqref>H8</xm:sqref>
        </x14:dataValidation>
        <x14:dataValidation type="list" allowBlank="1" showInputMessage="1" showErrorMessage="1" xr:uid="{03309547-948A-4C29-9256-5FB4EF03BD8A}">
          <x14:formula1>
            <xm:f>Sheet1!$P$6:$P$18</xm:f>
          </x14:formula1>
          <xm:sqref>G8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FF3E2-6E18-4609-A6AE-70715BF034B8}">
  <dimension ref="G6:Q37"/>
  <sheetViews>
    <sheetView workbookViewId="0">
      <selection activeCell="T18" sqref="T18"/>
    </sheetView>
  </sheetViews>
  <sheetFormatPr defaultRowHeight="13.2"/>
  <sheetData>
    <row r="6" spans="7:17">
      <c r="G6" t="s">
        <v>15</v>
      </c>
      <c r="L6" t="s">
        <v>15</v>
      </c>
      <c r="O6" t="s">
        <v>15</v>
      </c>
      <c r="P6" t="s">
        <v>15</v>
      </c>
      <c r="Q6" t="s">
        <v>15</v>
      </c>
    </row>
    <row r="7" spans="7:17">
      <c r="G7" t="s">
        <v>16</v>
      </c>
      <c r="L7" t="s">
        <v>20</v>
      </c>
      <c r="O7" t="s">
        <v>65</v>
      </c>
      <c r="P7" t="s">
        <v>92</v>
      </c>
      <c r="Q7" t="s">
        <v>30</v>
      </c>
    </row>
    <row r="8" spans="7:17">
      <c r="G8" t="s">
        <v>17</v>
      </c>
      <c r="L8" t="s">
        <v>87</v>
      </c>
      <c r="O8" t="s">
        <v>68</v>
      </c>
      <c r="P8" t="s">
        <v>93</v>
      </c>
      <c r="Q8" t="s">
        <v>31</v>
      </c>
    </row>
    <row r="9" spans="7:17">
      <c r="G9" t="s">
        <v>18</v>
      </c>
      <c r="P9" t="s">
        <v>29</v>
      </c>
      <c r="Q9" t="s">
        <v>32</v>
      </c>
    </row>
    <row r="10" spans="7:17">
      <c r="G10" t="s">
        <v>19</v>
      </c>
      <c r="P10" t="s">
        <v>94</v>
      </c>
      <c r="Q10" t="s">
        <v>33</v>
      </c>
    </row>
    <row r="11" spans="7:17">
      <c r="P11" t="s">
        <v>95</v>
      </c>
      <c r="Q11" t="s">
        <v>34</v>
      </c>
    </row>
    <row r="12" spans="7:17">
      <c r="P12" t="s">
        <v>22</v>
      </c>
      <c r="Q12" t="s">
        <v>35</v>
      </c>
    </row>
    <row r="13" spans="7:17">
      <c r="P13" t="s">
        <v>23</v>
      </c>
      <c r="Q13" t="s">
        <v>36</v>
      </c>
    </row>
    <row r="14" spans="7:17">
      <c r="P14" t="s">
        <v>24</v>
      </c>
      <c r="Q14" t="s">
        <v>37</v>
      </c>
    </row>
    <row r="15" spans="7:17">
      <c r="P15" t="s">
        <v>25</v>
      </c>
      <c r="Q15" t="s">
        <v>38</v>
      </c>
    </row>
    <row r="16" spans="7:17">
      <c r="P16" t="s">
        <v>26</v>
      </c>
      <c r="Q16" t="s">
        <v>39</v>
      </c>
    </row>
    <row r="17" spans="16:17">
      <c r="P17" t="s">
        <v>27</v>
      </c>
      <c r="Q17" t="s">
        <v>40</v>
      </c>
    </row>
    <row r="18" spans="16:17">
      <c r="P18" t="s">
        <v>28</v>
      </c>
      <c r="Q18" t="s">
        <v>41</v>
      </c>
    </row>
    <row r="19" spans="16:17">
      <c r="Q19" t="s">
        <v>42</v>
      </c>
    </row>
    <row r="20" spans="16:17">
      <c r="Q20" t="s">
        <v>43</v>
      </c>
    </row>
    <row r="21" spans="16:17">
      <c r="Q21" t="s">
        <v>44</v>
      </c>
    </row>
    <row r="22" spans="16:17">
      <c r="Q22" t="s">
        <v>45</v>
      </c>
    </row>
    <row r="23" spans="16:17">
      <c r="Q23" t="s">
        <v>46</v>
      </c>
    </row>
    <row r="24" spans="16:17">
      <c r="Q24" t="s">
        <v>47</v>
      </c>
    </row>
    <row r="25" spans="16:17">
      <c r="Q25" t="s">
        <v>48</v>
      </c>
    </row>
    <row r="26" spans="16:17">
      <c r="Q26" t="s">
        <v>49</v>
      </c>
    </row>
    <row r="27" spans="16:17">
      <c r="Q27" t="s">
        <v>50</v>
      </c>
    </row>
    <row r="28" spans="16:17">
      <c r="Q28" t="s">
        <v>51</v>
      </c>
    </row>
    <row r="29" spans="16:17">
      <c r="Q29" t="s">
        <v>52</v>
      </c>
    </row>
    <row r="30" spans="16:17">
      <c r="Q30" t="s">
        <v>53</v>
      </c>
    </row>
    <row r="31" spans="16:17">
      <c r="Q31" t="s">
        <v>54</v>
      </c>
    </row>
    <row r="32" spans="16:17">
      <c r="Q32" t="s">
        <v>55</v>
      </c>
    </row>
    <row r="33" spans="17:17">
      <c r="Q33" t="s">
        <v>56</v>
      </c>
    </row>
    <row r="34" spans="17:17">
      <c r="Q34" t="s">
        <v>57</v>
      </c>
    </row>
    <row r="35" spans="17:17">
      <c r="Q35" t="s">
        <v>58</v>
      </c>
    </row>
    <row r="36" spans="17:17">
      <c r="Q36" t="s">
        <v>59</v>
      </c>
    </row>
    <row r="37" spans="17:17">
      <c r="Q37" t="s">
        <v>60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申込センターだより70号</vt:lpstr>
      <vt:lpstr>申込常時取り扱いチケット</vt:lpstr>
      <vt:lpstr>Sheet1</vt:lpstr>
      <vt:lpstr>申込センターだより70号!Print_Area</vt:lpstr>
      <vt:lpstr>申込常時取り扱いチケット!Print_Area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hitobitomiura</dc:creator>
  <cp:lastModifiedBy>財団ＰＣ７</cp:lastModifiedBy>
  <cp:lastPrinted>2021-12-20T06:17:49Z</cp:lastPrinted>
  <dcterms:created xsi:type="dcterms:W3CDTF">2016-10-05T04:03:17Z</dcterms:created>
  <dcterms:modified xsi:type="dcterms:W3CDTF">2022-07-22T01:13:47Z</dcterms:modified>
</cp:coreProperties>
</file>